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990" tabRatio="805" activeTab="1"/>
  </bookViews>
  <sheets>
    <sheet name="封面" sheetId="118" r:id="rId1"/>
    <sheet name="目录 (文登)" sheetId="142" r:id="rId2"/>
    <sheet name="1全区一般预算收入" sheetId="1" r:id="rId3"/>
    <sheet name="2全区一般预算支出" sheetId="2" r:id="rId4"/>
    <sheet name="3本级一般预算收入" sheetId="119" r:id="rId5"/>
    <sheet name="4本级一般预算支出 " sheetId="120" r:id="rId6"/>
    <sheet name="5本级一般公共预算支出功能分类" sheetId="121" r:id="rId7"/>
    <sheet name="6本级一般公共预算基本支出经济分类" sheetId="106" r:id="rId8"/>
    <sheet name="7上级一般转移支付及税收返还" sheetId="122" r:id="rId9"/>
    <sheet name="8税收返还分镇街" sheetId="75" r:id="rId10"/>
    <sheet name="9一般性转移支付分镇街" sheetId="123" r:id="rId11"/>
    <sheet name="10上级专款按科目" sheetId="69" r:id="rId12"/>
    <sheet name="11专项转移支付分镇街" sheetId="87" r:id="rId13"/>
    <sheet name="12全区基金收入" sheetId="64" r:id="rId14"/>
    <sheet name="13全区基金支出" sheetId="65" r:id="rId15"/>
    <sheet name="14区本级基金收入 " sheetId="125" r:id="rId16"/>
    <sheet name="15区本级基金支出" sheetId="124" r:id="rId17"/>
    <sheet name="16政府性基金支出功能分类" sheetId="107" r:id="rId18"/>
    <sheet name="17基金转移支付分科目" sheetId="88" r:id="rId19"/>
    <sheet name="18基金项目支出" sheetId="109" r:id="rId20"/>
    <sheet name="19全区国资收入" sheetId="5" r:id="rId21"/>
    <sheet name="20全区国资支出" sheetId="6" r:id="rId22"/>
    <sheet name="21本级国资收入 " sheetId="126" r:id="rId23"/>
    <sheet name="22本级国资支出 " sheetId="127" r:id="rId24"/>
    <sheet name="23国资转移支付分镇街" sheetId="128" r:id="rId25"/>
    <sheet name="24全区社保基金收入" sheetId="7" r:id="rId26"/>
    <sheet name="25全区社保基金支出" sheetId="8" r:id="rId27"/>
    <sheet name="26社保基金结余" sheetId="112" r:id="rId28"/>
    <sheet name="27本级社保基金收入" sheetId="129" r:id="rId29"/>
    <sheet name="28本级社保基金支出" sheetId="130" r:id="rId30"/>
    <sheet name="29本级社保结余" sheetId="131" r:id="rId31"/>
    <sheet name="30债务限额余额" sheetId="144" r:id="rId32"/>
    <sheet name="31一般限额余额" sheetId="145" r:id="rId33"/>
    <sheet name="32专项限额余额" sheetId="146" r:id="rId34"/>
    <sheet name="33债券发行" sheetId="147" r:id="rId35"/>
    <sheet name="34债券还本付息" sheetId="148" r:id="rId36"/>
    <sheet name="35专项债券分用途" sheetId="149" r:id="rId37"/>
    <sheet name="36债务收支" sheetId="150" r:id="rId38"/>
    <sheet name="37债券发行及还本付息" sheetId="151" r:id="rId39"/>
    <sheet name="38限额提前下达" sheetId="152" r:id="rId40"/>
    <sheet name="39限额调整" sheetId="153" r:id="rId41"/>
  </sheets>
  <externalReferences>
    <externalReference r:id="rId43"/>
  </externalReferences>
  <definedNames>
    <definedName name="_xlnm._FilterDatabase" localSheetId="7" hidden="1">'6本级一般公共预算基本支出经济分类'!$A$4:$B$69</definedName>
    <definedName name="_xlnm._FilterDatabase" localSheetId="17" hidden="1">'16政府性基金支出功能分类'!$A$4:$B$52</definedName>
    <definedName name="\q">#N/A</definedName>
    <definedName name="\z">#N/A</definedName>
    <definedName name="_____JC22" hidden="1">{"Summ CFT",#N/A,FALSE,"CFT";"Full CFT",#N/A,FALSE,"CFT"}</definedName>
    <definedName name="_____wc21" hidden="1">{"Summ CFT",#N/A,FALSE,"CFT";"Full CFT",#N/A,FALSE,"CFT"}</definedName>
    <definedName name="____JC22" hidden="1">{"Summ CFT",#N/A,FALSE,"CFT";"Full CFT",#N/A,FALSE,"CFT"}</definedName>
    <definedName name="____wc21" hidden="1">{"Summ CFT",#N/A,FALSE,"CFT";"Full CFT",#N/A,FALSE,"CFT"}</definedName>
    <definedName name="___JC22" hidden="1">{"Summ CFT",#N/A,FALSE,"CFT";"Full CFT",#N/A,FALSE,"CFT"}</definedName>
    <definedName name="___PA7">#N/A</definedName>
    <definedName name="___PA8">#N/A</definedName>
    <definedName name="___PD1">#N/A</definedName>
    <definedName name="___PE12">#N/A</definedName>
    <definedName name="___PE13">#N/A</definedName>
    <definedName name="___PE6">#N/A</definedName>
    <definedName name="___PE7">#N/A</definedName>
    <definedName name="___PE8">#N/A</definedName>
    <definedName name="___PE9">#N/A</definedName>
    <definedName name="___PH1">#N/A</definedName>
    <definedName name="___PI1">#N/A</definedName>
    <definedName name="___PK1">#N/A</definedName>
    <definedName name="___PK3">#N/A</definedName>
    <definedName name="___wc21" hidden="1">{"Summ CFT",#N/A,FALSE,"CFT";"Full CFT",#N/A,FALSE,"CFT"}</definedName>
    <definedName name="__PA7">#N/A</definedName>
    <definedName name="__PA8">#N/A</definedName>
    <definedName name="__PD1">#N/A</definedName>
    <definedName name="__PE12">#N/A</definedName>
    <definedName name="__PE13">#N/A</definedName>
    <definedName name="__PE6">#N/A</definedName>
    <definedName name="__PE7">#N/A</definedName>
    <definedName name="__PE8">#N/A</definedName>
    <definedName name="__PE9">#N/A</definedName>
    <definedName name="__PH1">#N/A</definedName>
    <definedName name="__PI1">#N/A</definedName>
    <definedName name="__PK1">#N/A</definedName>
    <definedName name="__PK3">#N/A</definedName>
    <definedName name="_Fill" hidden="1">#N/A</definedName>
    <definedName name="_JC22" hidden="1">{"Summ CFT",#N/A,FALSE,"CFT";"Full CFT",#N/A,FALSE,"CFT"}</definedName>
    <definedName name="_Order1" hidden="1">255</definedName>
    <definedName name="_Order2" hidden="1">255</definedName>
    <definedName name="_PA7">#N/A</definedName>
    <definedName name="_PA8">#N/A</definedName>
    <definedName name="_PD1">#N/A</definedName>
    <definedName name="_PE12">#N/A</definedName>
    <definedName name="_PE13">#N/A</definedName>
    <definedName name="_PE6">#N/A</definedName>
    <definedName name="_PE7">#N/A</definedName>
    <definedName name="_PE8">#N/A</definedName>
    <definedName name="_PE9">#N/A</definedName>
    <definedName name="_PH1">#N/A</definedName>
    <definedName name="_PI1">#N/A</definedName>
    <definedName name="_PK1">#N/A</definedName>
    <definedName name="_PK3">#N/A</definedName>
    <definedName name="_wc21" hidden="1">{"Summ CFT",#N/A,FALSE,"CFT";"Full CFT",#N/A,FALSE,"CFT"}</definedName>
    <definedName name="a">#N/A</definedName>
    <definedName name="ABC">#N/A</definedName>
    <definedName name="ABD">#N/A</definedName>
    <definedName name="aiu_bottom">#N/A</definedName>
    <definedName name="Alpha">#N/A</definedName>
    <definedName name="Anzahl_1">#N/A</definedName>
    <definedName name="Anzahl_2">#N/A</definedName>
    <definedName name="Beg_Bal">#N/A</definedName>
    <definedName name="BOMView">#N/A</definedName>
    <definedName name="Cnty_Codes">#N/A</definedName>
    <definedName name="Database" localSheetId="12">#REF!</definedName>
    <definedName name="Database" localSheetId="18">#REF!</definedName>
    <definedName name="Database">#REF!</definedName>
    <definedName name="database2">#N/A</definedName>
    <definedName name="database3">#N/A</definedName>
    <definedName name="ddd">#N/A</definedName>
    <definedName name="Devices">#N/A</definedName>
    <definedName name="Devices_Table">#N/A</definedName>
    <definedName name="Duty">#N/A</definedName>
    <definedName name="DYZL" localSheetId="12">OFFSET(#REF!,,,COUNTA(#REF!)+13,1)</definedName>
    <definedName name="DYZL" localSheetId="18">OFFSET(#REF!,,,COUNTA(#REF!)+13,1)</definedName>
    <definedName name="DYZL">OFFSET(#REF!,,,COUNTA(#REF!)+13,1)</definedName>
    <definedName name="End_Bal">#N/A</definedName>
    <definedName name="Extra_Pay">#N/A</definedName>
    <definedName name="FRC">#N/A</definedName>
    <definedName name="Full_Print">#N/A</definedName>
    <definedName name="gxxe2003">#N/A</definedName>
    <definedName name="gxxe20032">#N/A</definedName>
    <definedName name="Header_Row">#N/A</definedName>
    <definedName name="hhhh">#N/A</definedName>
    <definedName name="hostfee">#N/A</definedName>
    <definedName name="hraiu_bottom">#N/A</definedName>
    <definedName name="hvac">#N/A</definedName>
    <definedName name="HWSheet">1</definedName>
    <definedName name="Ieff">#N/A</definedName>
    <definedName name="Imax">#N/A</definedName>
    <definedName name="Int">#N/A</definedName>
    <definedName name="Interest_Rate">#N/A</definedName>
    <definedName name="K_Imax">#N/A</definedName>
    <definedName name="kkkk">#N/A</definedName>
    <definedName name="Last_Row">#N/A</definedName>
    <definedName name="Loan_Amount">#N/A</definedName>
    <definedName name="Loan_Start">#N/A</definedName>
    <definedName name="Loan_Years">#N/A</definedName>
    <definedName name="LTol">#N/A</definedName>
    <definedName name="MmExcelLinker_4795041E_1062_4A6D_901F_4306994608A4">#N/A</definedName>
    <definedName name="Module.Prix_SMC">#N/A</definedName>
    <definedName name="N">#N/A</definedName>
    <definedName name="NDev">#N/A</definedName>
    <definedName name="Num_Pmt_Per_Year">#N/A</definedName>
    <definedName name="Number_of_Payments">MATCH(0.01,End_Bal,-1)+1</definedName>
    <definedName name="NumModels">#N/A</definedName>
    <definedName name="On">#N/A</definedName>
    <definedName name="OS">#N/A</definedName>
    <definedName name="P_Mos_Ges_1">#N/A</definedName>
    <definedName name="P_Mos_ges_2">#N/A</definedName>
    <definedName name="P_pro_Mos_1">#N/A</definedName>
    <definedName name="P_pro_Mos_2">#N/A</definedName>
    <definedName name="Pay_Date">#N/A</definedName>
    <definedName name="Pay_Num">#N/A</definedName>
    <definedName name="Payment_Date" localSheetId="12">DATE(YEAR(Loan_Start),MONTH(Loan_Start)+Payment_Number,DAY(Loan_Start))</definedName>
    <definedName name="Payment_Date" localSheetId="18">DATE(YEAR(Loan_Start),MONTH(Loan_Start)+Payment_Number,DAY(Loan_Start))</definedName>
    <definedName name="Payment_Date">DATE(YEAR(Loan_Start),MONTH(Loan_Start)+Payment_Number,DAY(Loan_Start))</definedName>
    <definedName name="pr_toolbox">#N/A</definedName>
    <definedName name="Princ">#N/A</definedName>
    <definedName name="_xlnm.Print_Area" hidden="1">#REF!</definedName>
    <definedName name="Print_Area_MI" localSheetId="12">#REF!</definedName>
    <definedName name="Print_Area_MI" localSheetId="18">#REF!</definedName>
    <definedName name="Print_Area_MI">#REF!</definedName>
    <definedName name="Print_Area_Reset">OFFSET(Full_Print,0,0,Last_Row)</definedName>
    <definedName name="_xlnm.Print_Titles" localSheetId="25">'24全区社保基金收入'!$1:$5</definedName>
    <definedName name="_xlnm.Print_Titles" localSheetId="26">'25全区社保基金支出'!#REF!</definedName>
    <definedName name="_xlnm.Print_Titles" hidden="1">#N/A</definedName>
    <definedName name="Prix_SMC">#N/A</definedName>
    <definedName name="Pv">#N/A</definedName>
    <definedName name="RDSon_25_1">#N/A</definedName>
    <definedName name="RDSon_25_2">#N/A</definedName>
    <definedName name="RDSon_Last_1">#N/A</definedName>
    <definedName name="RDSon_Last_2">#N/A</definedName>
    <definedName name="Ron">#N/A</definedName>
    <definedName name="Rth_H">#N/A</definedName>
    <definedName name="Rth_JA">#N/A</definedName>
    <definedName name="Rth_JC">#N/A</definedName>
    <definedName name="RTHca">#N/A</definedName>
    <definedName name="RTHjc">#N/A</definedName>
    <definedName name="s_c_list">#N/A</definedName>
    <definedName name="SCG">#N/A</definedName>
    <definedName name="Sched_Pay">#N/A</definedName>
    <definedName name="Scheduled_Extra_Payments">#N/A</definedName>
    <definedName name="Scheduled_Interest_Rate">#N/A</definedName>
    <definedName name="Scheduled_Monthly_Payment">#N/A</definedName>
    <definedName name="sdlfee">#N/A</definedName>
    <definedName name="solar_ratio">#N/A</definedName>
    <definedName name="ss7fee">#N/A</definedName>
    <definedName name="Strom_1">#N/A</definedName>
    <definedName name="Strom_2">#N/A</definedName>
    <definedName name="SUB75N05_06">#N/A</definedName>
    <definedName name="subsfee">#N/A</definedName>
    <definedName name="Temp_25">#N/A</definedName>
    <definedName name="Ti">#N/A</definedName>
    <definedName name="Tj">#N/A</definedName>
    <definedName name="TMos_ges_1">#N/A</definedName>
    <definedName name="TMos_ges_2">#N/A</definedName>
    <definedName name="toolbox">#N/A</definedName>
    <definedName name="Total_Interest">#N/A</definedName>
    <definedName name="Total_Pay">#N/A</definedName>
    <definedName name="Total_Payment" localSheetId="12">Scheduled_Payment+Extra_Payment</definedName>
    <definedName name="Total_Payment" localSheetId="18">Scheduled_Payment+Extra_Payment</definedName>
    <definedName name="Total_Payment">Scheduled_Payment+Extra_Payment</definedName>
    <definedName name="Tu">#N/A</definedName>
    <definedName name="TUmax">#N/A</definedName>
    <definedName name="Un">#N/A</definedName>
    <definedName name="V5.1Fee">#N/A</definedName>
    <definedName name="Values_Entered">IF(Loan_Amount*Interest_Rate*Loan_Years*Loan_Start&gt;0,1,0)</definedName>
    <definedName name="wrn.Cash._.Flow._.Trackers." hidden="1">{"Summ CFT",#N/A,FALSE,"CFT";"Full CFT",#N/A,FALSE,"CFT"}</definedName>
    <definedName name="wrn.Full._.Package._.Print." hidden="1">{#N/A,"429k Vol",FALSE,"Estimate Summary";#N/A,"750k Vol",FALSE,"Estimate Summary";#N/A,"1,000k Vol",FALSE,"Estimate Summary";#N/A,"1,250K Vol",FALSE,"Estimate Summary";#N/A,"1500k Vol",FALSE,"Estimate Summary";#N/A,"1750k Vol",FALSE,"Estimate Summary";#N/A,"2,000k Vol",FALSE,"Estimate Summary";#N/A,"2,250k Vol",FALSE,"Estimate Summary";#N/A,"2500K Vol",FALSE,"Estimate Summary";#N/A,"Ramp Up Vol.",FALSE,"Estimate Summary"}</definedName>
    <definedName name="ww">#N/A</definedName>
    <definedName name="Z32_Cost_red">#N/A</definedName>
    <definedName name="Zustand1">#N/A</definedName>
    <definedName name="Zustand2">#N/A</definedName>
    <definedName name="财政供养">#N/A</definedName>
    <definedName name="处室">#N/A</definedName>
    <definedName name="地区名称" localSheetId="12">#REF!</definedName>
    <definedName name="地区名称" localSheetId="18">#REF!</definedName>
    <definedName name="地区名称">#REF!</definedName>
    <definedName name="飞过海">#N/A</definedName>
    <definedName name="广告商档案">#N/A</definedName>
    <definedName name="国资全省" hidden="1">{"Summ CFT",#N/A,FALSE,"CFT";"Full CFT",#N/A,FALSE,"CFT"}</definedName>
    <definedName name="还有">#N/A</definedName>
    <definedName name="汇率" localSheetId="12">#REF!</definedName>
    <definedName name="汇率" localSheetId="18">#REF!</definedName>
    <definedName name="汇率">#REF!</definedName>
    <definedName name="基金处室">#N/A</definedName>
    <definedName name="基金金额">#N/A</definedName>
    <definedName name="基金科目">#N/A</definedName>
    <definedName name="基金类型">#N/A</definedName>
    <definedName name="基金转移支付">#REF!</definedName>
    <definedName name="金额">#N/A</definedName>
    <definedName name="전" localSheetId="12">#REF!</definedName>
    <definedName name="전" localSheetId="18">#REF!</definedName>
    <definedName name="전">#REF!</definedName>
    <definedName name="주택사업본부" localSheetId="12">#REF!</definedName>
    <definedName name="주택사업본부" localSheetId="18">#REF!</definedName>
    <definedName name="주택사업본부">#REF!</definedName>
    <definedName name="科目">#N/A</definedName>
    <definedName name="철구사업본부" localSheetId="12">#REF!</definedName>
    <definedName name="철구사업본부" localSheetId="18">#REF!</definedName>
    <definedName name="철구사업본부">#REF!</definedName>
    <definedName name="类型">#N/A</definedName>
    <definedName name="列">#N/A</definedName>
    <definedName name="全额差额比例">#N/A</definedName>
    <definedName name="仍" localSheetId="12">#REF!</definedName>
    <definedName name="仍" localSheetId="18">#REF!</definedName>
    <definedName name="仍">#REF!</definedName>
    <definedName name="生产列1" localSheetId="12">#REF!</definedName>
    <definedName name="生产列1" localSheetId="18">#REF!</definedName>
    <definedName name="生产列1">#REF!</definedName>
    <definedName name="生产列11" localSheetId="12">#REF!</definedName>
    <definedName name="生产列11" localSheetId="18">#REF!</definedName>
    <definedName name="生产列11">#REF!</definedName>
    <definedName name="生产列15" localSheetId="12">#REF!</definedName>
    <definedName name="生产列15" localSheetId="18">#REF!</definedName>
    <definedName name="生产列15">#REF!</definedName>
    <definedName name="生产列16" localSheetId="12">#REF!</definedName>
    <definedName name="生产列16" localSheetId="18">#REF!</definedName>
    <definedName name="生产列16">#REF!</definedName>
    <definedName name="生产列17" localSheetId="12">#REF!</definedName>
    <definedName name="生产列17" localSheetId="18">#REF!</definedName>
    <definedName name="生产列17">#REF!</definedName>
    <definedName name="生产列19" localSheetId="12">#REF!</definedName>
    <definedName name="生产列19" localSheetId="18">#REF!</definedName>
    <definedName name="生产列19">#REF!</definedName>
    <definedName name="生产列2" localSheetId="12">#REF!</definedName>
    <definedName name="生产列2" localSheetId="18">#REF!</definedName>
    <definedName name="生产列2">#REF!</definedName>
    <definedName name="生产列20" localSheetId="12">#REF!</definedName>
    <definedName name="生产列20" localSheetId="18">#REF!</definedName>
    <definedName name="生产列20">#REF!</definedName>
    <definedName name="生产列3" localSheetId="12">#REF!</definedName>
    <definedName name="生产列3" localSheetId="18">#REF!</definedName>
    <definedName name="生产列3">#REF!</definedName>
    <definedName name="生产列4" localSheetId="12">#REF!</definedName>
    <definedName name="生产列4" localSheetId="18">#REF!</definedName>
    <definedName name="生产列4">#REF!</definedName>
    <definedName name="生产列5" localSheetId="12">#REF!</definedName>
    <definedName name="生产列5" localSheetId="18">#REF!</definedName>
    <definedName name="生产列5">#REF!</definedName>
    <definedName name="生产列6" localSheetId="12">#REF!</definedName>
    <definedName name="生产列6" localSheetId="18">#REF!</definedName>
    <definedName name="生产列6">#REF!</definedName>
    <definedName name="生产列7" localSheetId="12">#REF!</definedName>
    <definedName name="生产列7" localSheetId="18">#REF!</definedName>
    <definedName name="生产列7">#REF!</definedName>
    <definedName name="生产列8" localSheetId="12">#REF!</definedName>
    <definedName name="生产列8" localSheetId="18">#REF!</definedName>
    <definedName name="生产列8">#REF!</definedName>
    <definedName name="生产列9" localSheetId="12">#REF!</definedName>
    <definedName name="生产列9" localSheetId="18">#REF!</definedName>
    <definedName name="生产列9">#REF!</definedName>
    <definedName name="生产期" localSheetId="12">#REF!</definedName>
    <definedName name="生产期" localSheetId="18">#REF!</definedName>
    <definedName name="生产期">#REF!</definedName>
    <definedName name="生产期1" localSheetId="12">#REF!</definedName>
    <definedName name="生产期1" localSheetId="18">#REF!</definedName>
    <definedName name="生产期1">#REF!</definedName>
    <definedName name="生产期11" localSheetId="12">#REF!</definedName>
    <definedName name="生产期11" localSheetId="18">#REF!</definedName>
    <definedName name="生产期11">#REF!</definedName>
    <definedName name="生产期123">#N/A</definedName>
    <definedName name="生产期15" localSheetId="12">#REF!</definedName>
    <definedName name="生产期15" localSheetId="18">#REF!</definedName>
    <definedName name="生产期15">#REF!</definedName>
    <definedName name="生产期16" localSheetId="12">#REF!</definedName>
    <definedName name="生产期16" localSheetId="18">#REF!</definedName>
    <definedName name="生产期16">#REF!</definedName>
    <definedName name="生产期17" localSheetId="12">#REF!</definedName>
    <definedName name="生产期17" localSheetId="18">#REF!</definedName>
    <definedName name="生产期17">#REF!</definedName>
    <definedName name="生产期19" localSheetId="12">#REF!</definedName>
    <definedName name="生产期19" localSheetId="18">#REF!</definedName>
    <definedName name="生产期19">#REF!</definedName>
    <definedName name="生产期2" localSheetId="12">#REF!</definedName>
    <definedName name="生产期2" localSheetId="18">#REF!</definedName>
    <definedName name="生产期2">#REF!</definedName>
    <definedName name="生产期20" localSheetId="12">#REF!</definedName>
    <definedName name="生产期20" localSheetId="18">#REF!</definedName>
    <definedName name="生产期20">#REF!</definedName>
    <definedName name="生产期3" localSheetId="12">#REF!</definedName>
    <definedName name="生产期3" localSheetId="18">#REF!</definedName>
    <definedName name="生产期3">#REF!</definedName>
    <definedName name="生产期4" localSheetId="12">#REF!</definedName>
    <definedName name="生产期4" localSheetId="18">#REF!</definedName>
    <definedName name="生产期4">#REF!</definedName>
    <definedName name="生产期5" localSheetId="12">#REF!</definedName>
    <definedName name="生产期5" localSheetId="18">#REF!</definedName>
    <definedName name="生产期5">#REF!</definedName>
    <definedName name="生产期6" localSheetId="12">#REF!</definedName>
    <definedName name="生产期6" localSheetId="18">#REF!</definedName>
    <definedName name="生产期6">#REF!</definedName>
    <definedName name="生产期7" localSheetId="12">#REF!</definedName>
    <definedName name="生产期7" localSheetId="18">#REF!</definedName>
    <definedName name="生产期7">#REF!</definedName>
    <definedName name="生产期8" localSheetId="12">#REF!</definedName>
    <definedName name="生产期8" localSheetId="18">#REF!</definedName>
    <definedName name="生产期8">#REF!</definedName>
    <definedName name="生产期9" localSheetId="12">#REF!</definedName>
    <definedName name="生产期9" localSheetId="18">#REF!</definedName>
    <definedName name="生产期9">#REF!</definedName>
    <definedName name="收入" localSheetId="12">#REF!</definedName>
    <definedName name="收入" localSheetId="18">#REF!</definedName>
    <definedName name="收入">#REF!</definedName>
    <definedName name="四季度">#N/A</definedName>
    <definedName name="位次d">#N/A</definedName>
    <definedName name="性别">#N/A</definedName>
    <definedName name="学历">#N/A</definedName>
    <definedName name="原表1">#N/A</definedName>
    <definedName name="支出">#N/A</definedName>
    <definedName name="_xlnm.Print_Titles" localSheetId="17">'16政府性基金支出功能分类'!$4:$4</definedName>
    <definedName name="地区名称" localSheetId="27">#REF!</definedName>
    <definedName name="_xlnm.Print_Titles" localSheetId="19">'18基金项目支出'!$1:$4</definedName>
    <definedName name="_xlnm.Print_Area" localSheetId="2">'1全区一般预算收入'!$A$1:$G$44</definedName>
    <definedName name="_xlnm.Print_Area" localSheetId="3">'2全区一般预算支出'!$A$1:$G$36</definedName>
    <definedName name="_xlnm.Print_Area" localSheetId="13">'12全区基金收入'!$A$1:$G$21</definedName>
    <definedName name="_xlnm.Print_Area" localSheetId="14">'13全区基金支出'!$A$1:$G$40</definedName>
    <definedName name="_xlnm.Print_Area" localSheetId="20">'19全区国资收入'!$A$1:$G$17</definedName>
    <definedName name="_xlnm.Print_Area" localSheetId="21">'20全区国资支出'!$A$1:$G$21</definedName>
    <definedName name="Number_of_Payments" localSheetId="4">MATCH(0.01,End_Bal,-1)+1</definedName>
    <definedName name="Payment_Date" localSheetId="4">DATE(YEAR(Loan_Start),MONTH(Loan_Start)+Payment_Number,DAY(Loan_Start))</definedName>
    <definedName name="Print_Area_Reset" localSheetId="4">OFFSET(Full_Print,0,0,Last_Row)</definedName>
    <definedName name="Total_Payment" localSheetId="4">Scheduled_Payment+Extra_Payment</definedName>
    <definedName name="Values_Entered" localSheetId="4">IF(Loan_Amount*Interest_Rate*Loan_Years*Loan_Start&gt;0,1,0)</definedName>
    <definedName name="_xlnm.Print_Area" localSheetId="4">'3本级一般预算收入'!$A$1:$G$45</definedName>
    <definedName name="Number_of_Payments" localSheetId="5">MATCH(0.01,End_Bal,-1)+1</definedName>
    <definedName name="Payment_Date" localSheetId="5">DATE(YEAR(Loan_Start),MONTH(Loan_Start)+Payment_Number,DAY(Loan_Start))</definedName>
    <definedName name="Print_Area_Reset" localSheetId="5">OFFSET(Full_Print,0,0,Last_Row)</definedName>
    <definedName name="Total_Payment" localSheetId="5">Scheduled_Payment+Extra_Payment</definedName>
    <definedName name="Values_Entered" localSheetId="5">IF(Loan_Amount*Interest_Rate*Loan_Years*Loan_Start&gt;0,1,0)</definedName>
    <definedName name="_xlnm.Print_Area" localSheetId="5">'4本级一般预算支出 '!$A$1:$G$36</definedName>
    <definedName name="_xlnm._FilterDatabase" localSheetId="6" hidden="1">'5本级一般公共预算支出功能分类'!$A$5:$B$1307</definedName>
    <definedName name="Number_of_Payments" localSheetId="6">MATCH(0.01,End_Bal,-1)+1</definedName>
    <definedName name="Payment_Date" localSheetId="6">DATE(YEAR(Loan_Start),MONTH(Loan_Start)+Payment_Number,DAY(Loan_Start))</definedName>
    <definedName name="Print_Area_Reset" localSheetId="6">OFFSET(Full_Print,0,0,Last_Row)</definedName>
    <definedName name="Total_Payment" localSheetId="6">Scheduled_Payment+Extra_Payment</definedName>
    <definedName name="Values_Entered" localSheetId="6">IF(Loan_Amount*Interest_Rate*Loan_Years*Loan_Start&gt;0,1,0)</definedName>
    <definedName name="_xlnm.Print_Titles" localSheetId="6">'5本级一般公共预算支出功能分类'!$1:$4</definedName>
    <definedName name="Number_of_Payments" localSheetId="8">MATCH(0.01,End_Bal,-1)+1</definedName>
    <definedName name="Payment_Date" localSheetId="8">DATE(YEAR(Loan_Start),MONTH(Loan_Start)+Payment_Number,DAY(Loan_Start))</definedName>
    <definedName name="Print_Area_Reset" localSheetId="8">OFFSET(Full_Print,0,0,Last_Row)</definedName>
    <definedName name="Total_Payment" localSheetId="8">Scheduled_Payment+Extra_Payment</definedName>
    <definedName name="Values_Entered" localSheetId="8">IF(Loan_Amount*Interest_Rate*Loan_Years*Loan_Start&gt;0,1,0)</definedName>
    <definedName name="Number_of_Payments" localSheetId="10">MATCH(0.01,End_Bal,-1)+1</definedName>
    <definedName name="Payment_Date" localSheetId="10">DATE(YEAR(Loan_Start),MONTH(Loan_Start)+Payment_Number,DAY(Loan_Start))</definedName>
    <definedName name="Print_Area_Reset" localSheetId="10">OFFSET(Full_Print,0,0,Last_Row)</definedName>
    <definedName name="Total_Payment" localSheetId="10">Scheduled_Payment+Extra_Payment</definedName>
    <definedName name="Values_Entered" localSheetId="10">IF(Loan_Amount*Interest_Rate*Loan_Years*Loan_Start&gt;0,1,0)</definedName>
    <definedName name="Number_of_Payments" localSheetId="16">MATCH(0.01,End_Bal,-1)+1</definedName>
    <definedName name="Payment_Date" localSheetId="16">DATE(YEAR(Loan_Start),MONTH(Loan_Start)+Payment_Number,DAY(Loan_Start))</definedName>
    <definedName name="Print_Area_Reset" localSheetId="16">OFFSET(Full_Print,0,0,Last_Row)</definedName>
    <definedName name="Total_Payment" localSheetId="16">Scheduled_Payment+Extra_Payment</definedName>
    <definedName name="Values_Entered" localSheetId="16">IF(Loan_Amount*Interest_Rate*Loan_Years*Loan_Start&gt;0,1,0)</definedName>
    <definedName name="_xlnm.Print_Area" localSheetId="16">'15区本级基金支出'!$A$1:$G$40</definedName>
    <definedName name="Number_of_Payments" localSheetId="15">MATCH(0.01,End_Bal,-1)+1</definedName>
    <definedName name="Payment_Date" localSheetId="15">DATE(YEAR(Loan_Start),MONTH(Loan_Start)+Payment_Number,DAY(Loan_Start))</definedName>
    <definedName name="Print_Area_Reset" localSheetId="15">OFFSET(Full_Print,0,0,Last_Row)</definedName>
    <definedName name="Total_Payment" localSheetId="15">Scheduled_Payment+Extra_Payment</definedName>
    <definedName name="Values_Entered" localSheetId="15">IF(Loan_Amount*Interest_Rate*Loan_Years*Loan_Start&gt;0,1,0)</definedName>
    <definedName name="_xlnm.Print_Area" localSheetId="15">'14区本级基金收入 '!$A$1:$G$21</definedName>
    <definedName name="Number_of_Payments" localSheetId="22">MATCH(0.01,End_Bal,-1)+1</definedName>
    <definedName name="Payment_Date" localSheetId="22">DATE(YEAR(Loan_Start),MONTH(Loan_Start)+Payment_Number,DAY(Loan_Start))</definedName>
    <definedName name="Print_Area_Reset" localSheetId="22">OFFSET(Full_Print,0,0,Last_Row)</definedName>
    <definedName name="Total_Payment" localSheetId="22">Scheduled_Payment+Extra_Payment</definedName>
    <definedName name="Values_Entered" localSheetId="22">IF(Loan_Amount*Interest_Rate*Loan_Years*Loan_Start&gt;0,1,0)</definedName>
    <definedName name="_xlnm.Print_Area" localSheetId="22">'21本级国资收入 '!$A$1:$G$17</definedName>
    <definedName name="Number_of_Payments" localSheetId="23">MATCH(0.01,End_Bal,-1)+1</definedName>
    <definedName name="Payment_Date" localSheetId="23">DATE(YEAR(Loan_Start),MONTH(Loan_Start)+Payment_Number,DAY(Loan_Start))</definedName>
    <definedName name="Print_Area_Reset" localSheetId="23">OFFSET(Full_Print,0,0,Last_Row)</definedName>
    <definedName name="Total_Payment" localSheetId="23">Scheduled_Payment+Extra_Payment</definedName>
    <definedName name="Values_Entered" localSheetId="23">IF(Loan_Amount*Interest_Rate*Loan_Years*Loan_Start&gt;0,1,0)</definedName>
    <definedName name="_xlnm.Print_Area" localSheetId="23">'22本级国资支出 '!$A$1:$G$21</definedName>
    <definedName name="Number_of_Payments" localSheetId="28">MATCH(0.01,End_Bal,-1)+1</definedName>
    <definedName name="Payment_Date" localSheetId="28">DATE(YEAR(Loan_Start),MONTH(Loan_Start)+Payment_Number,DAY(Loan_Start))</definedName>
    <definedName name="Print_Area_Reset" localSheetId="28">OFFSET(Full_Print,0,0,Last_Row)</definedName>
    <definedName name="_xlnm.Print_Titles" localSheetId="28">'27本级社保基金收入'!$1:$5</definedName>
    <definedName name="Total_Payment" localSheetId="28">Scheduled_Payment+Extra_Payment</definedName>
    <definedName name="Values_Entered" localSheetId="28">IF(Loan_Amount*Interest_Rate*Loan_Years*Loan_Start&gt;0,1,0)</definedName>
    <definedName name="Number_of_Payments" localSheetId="29">MATCH(0.01,End_Bal,-1)+1</definedName>
    <definedName name="Payment_Date" localSheetId="29">DATE(YEAR(Loan_Start),MONTH(Loan_Start)+Payment_Number,DAY(Loan_Start))</definedName>
    <definedName name="Print_Area_Reset" localSheetId="29">OFFSET(Full_Print,0,0,Last_Row)</definedName>
    <definedName name="_xlnm.Print_Titles" localSheetId="29">'28本级社保基金支出'!#REF!</definedName>
    <definedName name="Total_Payment" localSheetId="29">Scheduled_Payment+Extra_Payment</definedName>
    <definedName name="Values_Entered" localSheetId="29">IF(Loan_Amount*Interest_Rate*Loan_Years*Loan_Start&gt;0,1,0)</definedName>
    <definedName name="Number_of_Payments" localSheetId="30">MATCH(0.01,End_Bal,-1)+1</definedName>
    <definedName name="Payment_Date" localSheetId="30">DATE(YEAR(Loan_Start),MONTH(Loan_Start)+Payment_Number,DAY(Loan_Start))</definedName>
    <definedName name="Print_Area_Reset" localSheetId="30">OFFSET(Full_Print,0,0,Last_Row)</definedName>
    <definedName name="Total_Payment" localSheetId="30">Scheduled_Payment+Extra_Payment</definedName>
    <definedName name="Values_Entered" localSheetId="30">IF(Loan_Amount*Interest_Rate*Loan_Years*Loan_Start&gt;0,1,0)</definedName>
    <definedName name="地区名称" localSheetId="30">#REF!</definedName>
    <definedName name="Number_of_Payments" localSheetId="1">MATCH(0.01,End_Bal,-1)+1</definedName>
    <definedName name="Payment_Date" localSheetId="1">DATE(YEAR(Loan_Start),MONTH(Loan_Start)+Payment_Number,DAY(Loan_Start))</definedName>
    <definedName name="Print_Area_Reset" localSheetId="1">OFFSET(Full_Print,0,0,Last_Row)</definedName>
    <definedName name="Total_Payment" localSheetId="1">Scheduled_Payment+Extra_Payment</definedName>
    <definedName name="Values_Entered" localSheetId="1">IF(Loan_Amount*Interest_Rate*Loan_Years*Loan_Start&gt;0,1,0)</definedName>
    <definedName name="_xlnm.Print_Titles" localSheetId="14">'13全区基金支出'!$4:$5</definedName>
    <definedName name="_xlnm.Print_Titles" localSheetId="16">'15区本级基金支出'!$4:$5</definedName>
    <definedName name="Database" localSheetId="31">#REF!</definedName>
    <definedName name="DYZL" localSheetId="31">OFFSET(#REF!,,,COUNTA(#REF!)+13,1)</definedName>
    <definedName name="Payment_Date" localSheetId="31">DATE(YEAR(Loan_Start),MONTH(Loan_Start)+Payment_Number,DAY(Loan_Start))</definedName>
    <definedName name="_xlnm.Print_Area" localSheetId="31" hidden="1">#REF!</definedName>
    <definedName name="Print_Area_MI" localSheetId="31">#REF!</definedName>
    <definedName name="Total_Payment" localSheetId="31">Scheduled_Payment+Extra_Payment</definedName>
    <definedName name="地区名称" localSheetId="31">#REF!</definedName>
    <definedName name="汇率" localSheetId="31">#REF!</definedName>
    <definedName name="基金转移支付" localSheetId="31">#REF!</definedName>
    <definedName name="전" localSheetId="31">#REF!</definedName>
    <definedName name="주택사업본부" localSheetId="31">#REF!</definedName>
    <definedName name="철구사업본부" localSheetId="31">#REF!</definedName>
    <definedName name="仍" localSheetId="31">#REF!</definedName>
    <definedName name="生产列1" localSheetId="31">#REF!</definedName>
    <definedName name="生产列11" localSheetId="31">#REF!</definedName>
    <definedName name="生产列15" localSheetId="31">#REF!</definedName>
    <definedName name="生产列16" localSheetId="31">#REF!</definedName>
    <definedName name="生产列17" localSheetId="31">#REF!</definedName>
    <definedName name="生产列19" localSheetId="31">#REF!</definedName>
    <definedName name="生产列2" localSheetId="31">#REF!</definedName>
    <definedName name="生产列20" localSheetId="31">#REF!</definedName>
    <definedName name="生产列3" localSheetId="31">#REF!</definedName>
    <definedName name="生产列4" localSheetId="31">#REF!</definedName>
    <definedName name="生产列5" localSheetId="31">#REF!</definedName>
    <definedName name="生产列6" localSheetId="31">#REF!</definedName>
    <definedName name="生产列7" localSheetId="31">#REF!</definedName>
    <definedName name="生产列8" localSheetId="31">#REF!</definedName>
    <definedName name="生产列9" localSheetId="31">#REF!</definedName>
    <definedName name="生产期" localSheetId="31">#REF!</definedName>
    <definedName name="生产期1" localSheetId="31">#REF!</definedName>
    <definedName name="生产期11" localSheetId="31">#REF!</definedName>
    <definedName name="生产期15" localSheetId="31">#REF!</definedName>
    <definedName name="生产期16" localSheetId="31">#REF!</definedName>
    <definedName name="生产期17" localSheetId="31">#REF!</definedName>
    <definedName name="生产期19" localSheetId="31">#REF!</definedName>
    <definedName name="生产期2" localSheetId="31">#REF!</definedName>
    <definedName name="生产期20" localSheetId="31">#REF!</definedName>
    <definedName name="生产期3" localSheetId="31">#REF!</definedName>
    <definedName name="生产期4" localSheetId="31">#REF!</definedName>
    <definedName name="生产期5" localSheetId="31">#REF!</definedName>
    <definedName name="生产期6" localSheetId="31">#REF!</definedName>
    <definedName name="生产期7" localSheetId="31">#REF!</definedName>
    <definedName name="生产期8" localSheetId="31">#REF!</definedName>
    <definedName name="生产期9" localSheetId="31">#REF!</definedName>
    <definedName name="收入" localSheetId="31">#REF!</definedName>
    <definedName name="Database" localSheetId="32">#REF!</definedName>
    <definedName name="DYZL" localSheetId="32">OFFSET(#REF!,,,COUNTA(#REF!)+13,1)</definedName>
    <definedName name="Payment_Date" localSheetId="32">DATE(YEAR(Loan_Start),MONTH(Loan_Start)+Payment_Number,DAY(Loan_Start))</definedName>
    <definedName name="_xlnm.Print_Area" localSheetId="32" hidden="1">#REF!</definedName>
    <definedName name="Print_Area_MI" localSheetId="32">#REF!</definedName>
    <definedName name="Total_Payment" localSheetId="32">Scheduled_Payment+Extra_Payment</definedName>
    <definedName name="地区名称" localSheetId="32">#REF!</definedName>
    <definedName name="汇率" localSheetId="32">#REF!</definedName>
    <definedName name="基金转移支付" localSheetId="32">#REF!</definedName>
    <definedName name="전" localSheetId="32">#REF!</definedName>
    <definedName name="주택사업본부" localSheetId="32">#REF!</definedName>
    <definedName name="철구사업본부" localSheetId="32">#REF!</definedName>
    <definedName name="仍" localSheetId="32">#REF!</definedName>
    <definedName name="生产列1" localSheetId="32">#REF!</definedName>
    <definedName name="生产列11" localSheetId="32">#REF!</definedName>
    <definedName name="生产列15" localSheetId="32">#REF!</definedName>
    <definedName name="生产列16" localSheetId="32">#REF!</definedName>
    <definedName name="生产列17" localSheetId="32">#REF!</definedName>
    <definedName name="生产列19" localSheetId="32">#REF!</definedName>
    <definedName name="生产列2" localSheetId="32">#REF!</definedName>
    <definedName name="生产列20" localSheetId="32">#REF!</definedName>
    <definedName name="生产列3" localSheetId="32">#REF!</definedName>
    <definedName name="生产列4" localSheetId="32">#REF!</definedName>
    <definedName name="生产列5" localSheetId="32">#REF!</definedName>
    <definedName name="生产列6" localSheetId="32">#REF!</definedName>
    <definedName name="生产列7" localSheetId="32">#REF!</definedName>
    <definedName name="生产列8" localSheetId="32">#REF!</definedName>
    <definedName name="生产列9" localSheetId="32">#REF!</definedName>
    <definedName name="生产期" localSheetId="32">#REF!</definedName>
    <definedName name="生产期1" localSheetId="32">#REF!</definedName>
    <definedName name="生产期11" localSheetId="32">#REF!</definedName>
    <definedName name="生产期15" localSheetId="32">#REF!</definedName>
    <definedName name="生产期16" localSheetId="32">#REF!</definedName>
    <definedName name="生产期17" localSheetId="32">#REF!</definedName>
    <definedName name="生产期19" localSheetId="32">#REF!</definedName>
    <definedName name="生产期2" localSheetId="32">#REF!</definedName>
    <definedName name="生产期20" localSheetId="32">#REF!</definedName>
    <definedName name="生产期3" localSheetId="32">#REF!</definedName>
    <definedName name="生产期4" localSheetId="32">#REF!</definedName>
    <definedName name="生产期5" localSheetId="32">#REF!</definedName>
    <definedName name="生产期6" localSheetId="32">#REF!</definedName>
    <definedName name="生产期7" localSheetId="32">#REF!</definedName>
    <definedName name="生产期8" localSheetId="32">#REF!</definedName>
    <definedName name="生产期9" localSheetId="32">#REF!</definedName>
    <definedName name="收入" localSheetId="32">#REF!</definedName>
    <definedName name="Database" localSheetId="33">#REF!</definedName>
    <definedName name="DYZL" localSheetId="33">OFFSET(#REF!,,,COUNTA(#REF!)+13,1)</definedName>
    <definedName name="Payment_Date" localSheetId="33">DATE(YEAR(Loan_Start),MONTH(Loan_Start)+Payment_Number,DAY(Loan_Start))</definedName>
    <definedName name="_xlnm.Print_Area" localSheetId="33" hidden="1">#REF!</definedName>
    <definedName name="Print_Area_MI" localSheetId="33">#REF!</definedName>
    <definedName name="Total_Payment" localSheetId="33">Scheduled_Payment+Extra_Payment</definedName>
    <definedName name="地区名称" localSheetId="33">#REF!</definedName>
    <definedName name="汇率" localSheetId="33">#REF!</definedName>
    <definedName name="基金转移支付" localSheetId="33">#REF!</definedName>
    <definedName name="전" localSheetId="33">#REF!</definedName>
    <definedName name="주택사업본부" localSheetId="33">#REF!</definedName>
    <definedName name="철구사업본부" localSheetId="33">#REF!</definedName>
    <definedName name="仍" localSheetId="33">#REF!</definedName>
    <definedName name="生产列1" localSheetId="33">#REF!</definedName>
    <definedName name="生产列11" localSheetId="33">#REF!</definedName>
    <definedName name="生产列15" localSheetId="33">#REF!</definedName>
    <definedName name="生产列16" localSheetId="33">#REF!</definedName>
    <definedName name="生产列17" localSheetId="33">#REF!</definedName>
    <definedName name="生产列19" localSheetId="33">#REF!</definedName>
    <definedName name="生产列2" localSheetId="33">#REF!</definedName>
    <definedName name="生产列20" localSheetId="33">#REF!</definedName>
    <definedName name="生产列3" localSheetId="33">#REF!</definedName>
    <definedName name="生产列4" localSheetId="33">#REF!</definedName>
    <definedName name="生产列5" localSheetId="33">#REF!</definedName>
    <definedName name="生产列6" localSheetId="33">#REF!</definedName>
    <definedName name="生产列7" localSheetId="33">#REF!</definedName>
    <definedName name="生产列8" localSheetId="33">#REF!</definedName>
    <definedName name="生产列9" localSheetId="33">#REF!</definedName>
    <definedName name="生产期" localSheetId="33">#REF!</definedName>
    <definedName name="生产期1" localSheetId="33">#REF!</definedName>
    <definedName name="生产期11" localSheetId="33">#REF!</definedName>
    <definedName name="生产期15" localSheetId="33">#REF!</definedName>
    <definedName name="生产期16" localSheetId="33">#REF!</definedName>
    <definedName name="生产期17" localSheetId="33">#REF!</definedName>
    <definedName name="生产期19" localSheetId="33">#REF!</definedName>
    <definedName name="生产期2" localSheetId="33">#REF!</definedName>
    <definedName name="生产期20" localSheetId="33">#REF!</definedName>
    <definedName name="生产期3" localSheetId="33">#REF!</definedName>
    <definedName name="生产期4" localSheetId="33">#REF!</definedName>
    <definedName name="生产期5" localSheetId="33">#REF!</definedName>
    <definedName name="生产期6" localSheetId="33">#REF!</definedName>
    <definedName name="生产期7" localSheetId="33">#REF!</definedName>
    <definedName name="生产期8" localSheetId="33">#REF!</definedName>
    <definedName name="生产期9" localSheetId="33">#REF!</definedName>
    <definedName name="收入" localSheetId="33">#REF!</definedName>
    <definedName name="Database" localSheetId="34">#REF!</definedName>
    <definedName name="DYZL" localSheetId="34">OFFSET(#REF!,,,COUNTA(#REF!)+13,1)</definedName>
    <definedName name="Payment_Date" localSheetId="34">DATE(YEAR(Loan_Start),MONTH(Loan_Start)+Payment_Number,DAY(Loan_Start))</definedName>
    <definedName name="_xlnm.Print_Area" localSheetId="34" hidden="1">#REF!</definedName>
    <definedName name="Print_Area_MI" localSheetId="34">#REF!</definedName>
    <definedName name="Total_Payment" localSheetId="34">Scheduled_Payment+Extra_Payment</definedName>
    <definedName name="地区名称" localSheetId="34">#REF!</definedName>
    <definedName name="汇率" localSheetId="34">#REF!</definedName>
    <definedName name="基金转移支付" localSheetId="34">#REF!</definedName>
    <definedName name="전" localSheetId="34">#REF!</definedName>
    <definedName name="주택사업본부" localSheetId="34">#REF!</definedName>
    <definedName name="철구사업본부" localSheetId="34">#REF!</definedName>
    <definedName name="仍" localSheetId="34">#REF!</definedName>
    <definedName name="生产列1" localSheetId="34">#REF!</definedName>
    <definedName name="生产列11" localSheetId="34">#REF!</definedName>
    <definedName name="生产列15" localSheetId="34">#REF!</definedName>
    <definedName name="生产列16" localSheetId="34">#REF!</definedName>
    <definedName name="生产列17" localSheetId="34">#REF!</definedName>
    <definedName name="生产列19" localSheetId="34">#REF!</definedName>
    <definedName name="生产列2" localSheetId="34">#REF!</definedName>
    <definedName name="生产列20" localSheetId="34">#REF!</definedName>
    <definedName name="生产列3" localSheetId="34">#REF!</definedName>
    <definedName name="生产列4" localSheetId="34">#REF!</definedName>
    <definedName name="生产列5" localSheetId="34">#REF!</definedName>
    <definedName name="生产列6" localSheetId="34">#REF!</definedName>
    <definedName name="生产列7" localSheetId="34">#REF!</definedName>
    <definedName name="生产列8" localSheetId="34">#REF!</definedName>
    <definedName name="生产列9" localSheetId="34">#REF!</definedName>
    <definedName name="生产期" localSheetId="34">#REF!</definedName>
    <definedName name="生产期1" localSheetId="34">#REF!</definedName>
    <definedName name="生产期11" localSheetId="34">#REF!</definedName>
    <definedName name="生产期15" localSheetId="34">#REF!</definedName>
    <definedName name="生产期16" localSheetId="34">#REF!</definedName>
    <definedName name="生产期17" localSheetId="34">#REF!</definedName>
    <definedName name="生产期19" localSheetId="34">#REF!</definedName>
    <definedName name="生产期2" localSheetId="34">#REF!</definedName>
    <definedName name="生产期20" localSheetId="34">#REF!</definedName>
    <definedName name="生产期3" localSheetId="34">#REF!</definedName>
    <definedName name="生产期4" localSheetId="34">#REF!</definedName>
    <definedName name="生产期5" localSheetId="34">#REF!</definedName>
    <definedName name="生产期6" localSheetId="34">#REF!</definedName>
    <definedName name="生产期7" localSheetId="34">#REF!</definedName>
    <definedName name="生产期8" localSheetId="34">#REF!</definedName>
    <definedName name="生产期9" localSheetId="34">#REF!</definedName>
    <definedName name="收入" localSheetId="34">#REF!</definedName>
    <definedName name="Database" localSheetId="35">#REF!</definedName>
    <definedName name="DYZL" localSheetId="35">OFFSET(#REF!,,,COUNTA(#REF!)+13,1)</definedName>
    <definedName name="Payment_Date" localSheetId="35">DATE(YEAR(Loan_Start),MONTH(Loan_Start)+Payment_Number,DAY(Loan_Start))</definedName>
    <definedName name="_xlnm.Print_Area" localSheetId="35" hidden="1">#REF!</definedName>
    <definedName name="Print_Area_MI" localSheetId="35">#REF!</definedName>
    <definedName name="Total_Payment" localSheetId="35">Scheduled_Payment+Extra_Payment</definedName>
    <definedName name="地区名称" localSheetId="35">#REF!</definedName>
    <definedName name="汇率" localSheetId="35">#REF!</definedName>
    <definedName name="基金转移支付" localSheetId="35">#REF!</definedName>
    <definedName name="전" localSheetId="35">#REF!</definedName>
    <definedName name="주택사업본부" localSheetId="35">#REF!</definedName>
    <definedName name="철구사업본부" localSheetId="35">#REF!</definedName>
    <definedName name="仍" localSheetId="35">#REF!</definedName>
    <definedName name="生产列1" localSheetId="35">#REF!</definedName>
    <definedName name="生产列11" localSheetId="35">#REF!</definedName>
    <definedName name="生产列15" localSheetId="35">#REF!</definedName>
    <definedName name="生产列16" localSheetId="35">#REF!</definedName>
    <definedName name="生产列17" localSheetId="35">#REF!</definedName>
    <definedName name="生产列19" localSheetId="35">#REF!</definedName>
    <definedName name="生产列2" localSheetId="35">#REF!</definedName>
    <definedName name="生产列20" localSheetId="35">#REF!</definedName>
    <definedName name="生产列3" localSheetId="35">#REF!</definedName>
    <definedName name="生产列4" localSheetId="35">#REF!</definedName>
    <definedName name="生产列5" localSheetId="35">#REF!</definedName>
    <definedName name="生产列6" localSheetId="35">#REF!</definedName>
    <definedName name="生产列7" localSheetId="35">#REF!</definedName>
    <definedName name="生产列8" localSheetId="35">#REF!</definedName>
    <definedName name="生产列9" localSheetId="35">#REF!</definedName>
    <definedName name="生产期" localSheetId="35">#REF!</definedName>
    <definedName name="生产期1" localSheetId="35">#REF!</definedName>
    <definedName name="生产期11" localSheetId="35">#REF!</definedName>
    <definedName name="生产期15" localSheetId="35">#REF!</definedName>
    <definedName name="生产期16" localSheetId="35">#REF!</definedName>
    <definedName name="生产期17" localSheetId="35">#REF!</definedName>
    <definedName name="生产期19" localSheetId="35">#REF!</definedName>
    <definedName name="生产期2" localSheetId="35">#REF!</definedName>
    <definedName name="生产期20" localSheetId="35">#REF!</definedName>
    <definedName name="生产期3" localSheetId="35">#REF!</definedName>
    <definedName name="生产期4" localSheetId="35">#REF!</definedName>
    <definedName name="生产期5" localSheetId="35">#REF!</definedName>
    <definedName name="生产期6" localSheetId="35">#REF!</definedName>
    <definedName name="生产期7" localSheetId="35">#REF!</definedName>
    <definedName name="生产期8" localSheetId="35">#REF!</definedName>
    <definedName name="生产期9" localSheetId="35">#REF!</definedName>
    <definedName name="收入" localSheetId="35">#REF!</definedName>
    <definedName name="Database" localSheetId="36">#REF!</definedName>
    <definedName name="DYZL" localSheetId="36">OFFSET(#REF!,,,COUNTA(#REF!)+13,1)</definedName>
    <definedName name="Payment_Date" localSheetId="36">DATE(YEAR(Loan_Start),MONTH(Loan_Start)+Payment_Number,DAY(Loan_Start))</definedName>
    <definedName name="_xlnm.Print_Area" localSheetId="36" hidden="1">#REF!</definedName>
    <definedName name="Print_Area_MI" localSheetId="36">#REF!</definedName>
    <definedName name="Total_Payment" localSheetId="36">Scheduled_Payment+Extra_Payment</definedName>
    <definedName name="地区名称" localSheetId="36">#REF!</definedName>
    <definedName name="汇率" localSheetId="36">#REF!</definedName>
    <definedName name="基金转移支付" localSheetId="36">#REF!</definedName>
    <definedName name="전" localSheetId="36">#REF!</definedName>
    <definedName name="주택사업본부" localSheetId="36">#REF!</definedName>
    <definedName name="철구사업본부" localSheetId="36">#REF!</definedName>
    <definedName name="仍" localSheetId="36">#REF!</definedName>
    <definedName name="生产列1" localSheetId="36">#REF!</definedName>
    <definedName name="生产列11" localSheetId="36">#REF!</definedName>
    <definedName name="生产列15" localSheetId="36">#REF!</definedName>
    <definedName name="生产列16" localSheetId="36">#REF!</definedName>
    <definedName name="生产列17" localSheetId="36">#REF!</definedName>
    <definedName name="生产列19" localSheetId="36">#REF!</definedName>
    <definedName name="生产列2" localSheetId="36">#REF!</definedName>
    <definedName name="生产列20" localSheetId="36">#REF!</definedName>
    <definedName name="生产列3" localSheetId="36">#REF!</definedName>
    <definedName name="生产列4" localSheetId="36">#REF!</definedName>
    <definedName name="生产列5" localSheetId="36">#REF!</definedName>
    <definedName name="生产列6" localSheetId="36">#REF!</definedName>
    <definedName name="生产列7" localSheetId="36">#REF!</definedName>
    <definedName name="生产列8" localSheetId="36">#REF!</definedName>
    <definedName name="生产列9" localSheetId="36">#REF!</definedName>
    <definedName name="生产期" localSheetId="36">#REF!</definedName>
    <definedName name="生产期1" localSheetId="36">#REF!</definedName>
    <definedName name="生产期11" localSheetId="36">#REF!</definedName>
    <definedName name="生产期15" localSheetId="36">#REF!</definedName>
    <definedName name="生产期16" localSheetId="36">#REF!</definedName>
    <definedName name="生产期17" localSheetId="36">#REF!</definedName>
    <definedName name="生产期19" localSheetId="36">#REF!</definedName>
    <definedName name="生产期2" localSheetId="36">#REF!</definedName>
    <definedName name="生产期20" localSheetId="36">#REF!</definedName>
    <definedName name="生产期3" localSheetId="36">#REF!</definedName>
    <definedName name="生产期4" localSheetId="36">#REF!</definedName>
    <definedName name="生产期5" localSheetId="36">#REF!</definedName>
    <definedName name="生产期6" localSheetId="36">#REF!</definedName>
    <definedName name="生产期7" localSheetId="36">#REF!</definedName>
    <definedName name="生产期8" localSheetId="36">#REF!</definedName>
    <definedName name="生产期9" localSheetId="36">#REF!</definedName>
    <definedName name="收入" localSheetId="36">#REF!</definedName>
    <definedName name="Database" localSheetId="37">#REF!</definedName>
    <definedName name="DYZL" localSheetId="37">OFFSET(#REF!,,,COUNTA(#REF!)+13,1)</definedName>
    <definedName name="Payment_Date" localSheetId="37">DATE(YEAR(Loan_Start),MONTH(Loan_Start)+Payment_Number,DAY(Loan_Start))</definedName>
    <definedName name="_xlnm.Print_Area" localSheetId="37" hidden="1">#REF!</definedName>
    <definedName name="Print_Area_MI" localSheetId="37">#REF!</definedName>
    <definedName name="Total_Payment" localSheetId="37">Scheduled_Payment+Extra_Payment</definedName>
    <definedName name="地区名称" localSheetId="37">#REF!</definedName>
    <definedName name="汇率" localSheetId="37">#REF!</definedName>
    <definedName name="基金转移支付" localSheetId="37">#REF!</definedName>
    <definedName name="전" localSheetId="37">#REF!</definedName>
    <definedName name="주택사업본부" localSheetId="37">#REF!</definedName>
    <definedName name="철구사업본부" localSheetId="37">#REF!</definedName>
    <definedName name="仍" localSheetId="37">#REF!</definedName>
    <definedName name="生产列1" localSheetId="37">#REF!</definedName>
    <definedName name="生产列11" localSheetId="37">#REF!</definedName>
    <definedName name="生产列15" localSheetId="37">#REF!</definedName>
    <definedName name="生产列16" localSheetId="37">#REF!</definedName>
    <definedName name="生产列17" localSheetId="37">#REF!</definedName>
    <definedName name="生产列19" localSheetId="37">#REF!</definedName>
    <definedName name="生产列2" localSheetId="37">#REF!</definedName>
    <definedName name="生产列20" localSheetId="37">#REF!</definedName>
    <definedName name="生产列3" localSheetId="37">#REF!</definedName>
    <definedName name="生产列4" localSheetId="37">#REF!</definedName>
    <definedName name="生产列5" localSheetId="37">#REF!</definedName>
    <definedName name="生产列6" localSheetId="37">#REF!</definedName>
    <definedName name="生产列7" localSheetId="37">#REF!</definedName>
    <definedName name="生产列8" localSheetId="37">#REF!</definedName>
    <definedName name="生产列9" localSheetId="37">#REF!</definedName>
    <definedName name="生产期" localSheetId="37">#REF!</definedName>
    <definedName name="生产期1" localSheetId="37">#REF!</definedName>
    <definedName name="生产期11" localSheetId="37">#REF!</definedName>
    <definedName name="生产期15" localSheetId="37">#REF!</definedName>
    <definedName name="生产期16" localSheetId="37">#REF!</definedName>
    <definedName name="生产期17" localSheetId="37">#REF!</definedName>
    <definedName name="生产期19" localSheetId="37">#REF!</definedName>
    <definedName name="生产期2" localSheetId="37">#REF!</definedName>
    <definedName name="生产期20" localSheetId="37">#REF!</definedName>
    <definedName name="生产期3" localSheetId="37">#REF!</definedName>
    <definedName name="生产期4" localSheetId="37">#REF!</definedName>
    <definedName name="生产期5" localSheetId="37">#REF!</definedName>
    <definedName name="生产期6" localSheetId="37">#REF!</definedName>
    <definedName name="生产期7" localSheetId="37">#REF!</definedName>
    <definedName name="生产期8" localSheetId="37">#REF!</definedName>
    <definedName name="生产期9" localSheetId="37">#REF!</definedName>
    <definedName name="收入" localSheetId="37">#REF!</definedName>
    <definedName name="Database" localSheetId="38">#REF!</definedName>
    <definedName name="DYZL" localSheetId="38">OFFSET(#REF!,,,COUNTA(#REF!)+13,1)</definedName>
    <definedName name="Payment_Date" localSheetId="38">DATE(YEAR(Loan_Start),MONTH(Loan_Start)+Payment_Number,DAY(Loan_Start))</definedName>
    <definedName name="_xlnm.Print_Area" localSheetId="38" hidden="1">#REF!</definedName>
    <definedName name="Print_Area_MI" localSheetId="38">#REF!</definedName>
    <definedName name="Total_Payment" localSheetId="38">Scheduled_Payment+Extra_Payment</definedName>
    <definedName name="地区名称" localSheetId="38">#REF!</definedName>
    <definedName name="汇率" localSheetId="38">#REF!</definedName>
    <definedName name="基金转移支付" localSheetId="38">#REF!</definedName>
    <definedName name="전" localSheetId="38">#REF!</definedName>
    <definedName name="주택사업본부" localSheetId="38">#REF!</definedName>
    <definedName name="철구사업본부" localSheetId="38">#REF!</definedName>
    <definedName name="仍" localSheetId="38">#REF!</definedName>
    <definedName name="生产列1" localSheetId="38">#REF!</definedName>
    <definedName name="生产列11" localSheetId="38">#REF!</definedName>
    <definedName name="生产列15" localSheetId="38">#REF!</definedName>
    <definedName name="生产列16" localSheetId="38">#REF!</definedName>
    <definedName name="生产列17" localSheetId="38">#REF!</definedName>
    <definedName name="生产列19" localSheetId="38">#REF!</definedName>
    <definedName name="生产列2" localSheetId="38">#REF!</definedName>
    <definedName name="生产列20" localSheetId="38">#REF!</definedName>
    <definedName name="生产列3" localSheetId="38">#REF!</definedName>
    <definedName name="生产列4" localSheetId="38">#REF!</definedName>
    <definedName name="生产列5" localSheetId="38">#REF!</definedName>
    <definedName name="生产列6" localSheetId="38">#REF!</definedName>
    <definedName name="生产列7" localSheetId="38">#REF!</definedName>
    <definedName name="生产列8" localSheetId="38">#REF!</definedName>
    <definedName name="生产列9" localSheetId="38">#REF!</definedName>
    <definedName name="生产期" localSheetId="38">#REF!</definedName>
    <definedName name="生产期1" localSheetId="38">#REF!</definedName>
    <definedName name="生产期11" localSheetId="38">#REF!</definedName>
    <definedName name="生产期15" localSheetId="38">#REF!</definedName>
    <definedName name="生产期16" localSheetId="38">#REF!</definedName>
    <definedName name="生产期17" localSheetId="38">#REF!</definedName>
    <definedName name="生产期19" localSheetId="38">#REF!</definedName>
    <definedName name="生产期2" localSheetId="38">#REF!</definedName>
    <definedName name="生产期20" localSheetId="38">#REF!</definedName>
    <definedName name="生产期3" localSheetId="38">#REF!</definedName>
    <definedName name="生产期4" localSheetId="38">#REF!</definedName>
    <definedName name="生产期5" localSheetId="38">#REF!</definedName>
    <definedName name="生产期6" localSheetId="38">#REF!</definedName>
    <definedName name="生产期7" localSheetId="38">#REF!</definedName>
    <definedName name="生产期8" localSheetId="38">#REF!</definedName>
    <definedName name="生产期9" localSheetId="38">#REF!</definedName>
    <definedName name="收入" localSheetId="38">#REF!</definedName>
    <definedName name="Database" localSheetId="39">#REF!</definedName>
    <definedName name="DYZL" localSheetId="39">OFFSET(#REF!,,,COUNTA(#REF!)+13,1)</definedName>
    <definedName name="Payment_Date" localSheetId="39">DATE(YEAR(Loan_Start),MONTH(Loan_Start)+Payment_Number,DAY(Loan_Start))</definedName>
    <definedName name="_xlnm.Print_Area" localSheetId="39" hidden="1">#REF!</definedName>
    <definedName name="Print_Area_MI" localSheetId="39">#REF!</definedName>
    <definedName name="Total_Payment" localSheetId="39">Scheduled_Payment+Extra_Payment</definedName>
    <definedName name="地区名称" localSheetId="39">#REF!</definedName>
    <definedName name="汇率" localSheetId="39">#REF!</definedName>
    <definedName name="基金转移支付" localSheetId="39">#REF!</definedName>
    <definedName name="전" localSheetId="39">#REF!</definedName>
    <definedName name="주택사업본부" localSheetId="39">#REF!</definedName>
    <definedName name="철구사업본부" localSheetId="39">#REF!</definedName>
    <definedName name="仍" localSheetId="39">#REF!</definedName>
    <definedName name="生产列1" localSheetId="39">#REF!</definedName>
    <definedName name="生产列11" localSheetId="39">#REF!</definedName>
    <definedName name="生产列15" localSheetId="39">#REF!</definedName>
    <definedName name="生产列16" localSheetId="39">#REF!</definedName>
    <definedName name="生产列17" localSheetId="39">#REF!</definedName>
    <definedName name="生产列19" localSheetId="39">#REF!</definedName>
    <definedName name="生产列2" localSheetId="39">#REF!</definedName>
    <definedName name="生产列20" localSheetId="39">#REF!</definedName>
    <definedName name="生产列3" localSheetId="39">#REF!</definedName>
    <definedName name="生产列4" localSheetId="39">#REF!</definedName>
    <definedName name="生产列5" localSheetId="39">#REF!</definedName>
    <definedName name="生产列6" localSheetId="39">#REF!</definedName>
    <definedName name="生产列7" localSheetId="39">#REF!</definedName>
    <definedName name="生产列8" localSheetId="39">#REF!</definedName>
    <definedName name="生产列9" localSheetId="39">#REF!</definedName>
    <definedName name="生产期" localSheetId="39">#REF!</definedName>
    <definedName name="生产期1" localSheetId="39">#REF!</definedName>
    <definedName name="生产期11" localSheetId="39">#REF!</definedName>
    <definedName name="生产期15" localSheetId="39">#REF!</definedName>
    <definedName name="生产期16" localSheetId="39">#REF!</definedName>
    <definedName name="生产期17" localSheetId="39">#REF!</definedName>
    <definedName name="生产期19" localSheetId="39">#REF!</definedName>
    <definedName name="生产期2" localSheetId="39">#REF!</definedName>
    <definedName name="生产期20" localSheetId="39">#REF!</definedName>
    <definedName name="生产期3" localSheetId="39">#REF!</definedName>
    <definedName name="生产期4" localSheetId="39">#REF!</definedName>
    <definedName name="生产期5" localSheetId="39">#REF!</definedName>
    <definedName name="生产期6" localSheetId="39">#REF!</definedName>
    <definedName name="生产期7" localSheetId="39">#REF!</definedName>
    <definedName name="生产期8" localSheetId="39">#REF!</definedName>
    <definedName name="生产期9" localSheetId="39">#REF!</definedName>
    <definedName name="收入" localSheetId="39">#REF!</definedName>
    <definedName name="Database" localSheetId="40">#REF!</definedName>
    <definedName name="DYZL" localSheetId="40">OFFSET(#REF!,,,COUNTA(#REF!)+13,1)</definedName>
    <definedName name="Payment_Date" localSheetId="40">DATE(YEAR(Loan_Start),MONTH(Loan_Start)+Payment_Number,DAY(Loan_Start))</definedName>
    <definedName name="_xlnm.Print_Area" localSheetId="40" hidden="1">#REF!</definedName>
    <definedName name="Print_Area_MI" localSheetId="40">#REF!</definedName>
    <definedName name="Total_Payment" localSheetId="40">Scheduled_Payment+Extra_Payment</definedName>
    <definedName name="地区名称" localSheetId="40">#REF!</definedName>
    <definedName name="汇率" localSheetId="40">#REF!</definedName>
    <definedName name="基金转移支付" localSheetId="40">#REF!</definedName>
    <definedName name="전" localSheetId="40">#REF!</definedName>
    <definedName name="주택사업본부" localSheetId="40">#REF!</definedName>
    <definedName name="철구사업본부" localSheetId="40">#REF!</definedName>
    <definedName name="仍" localSheetId="40">#REF!</definedName>
    <definedName name="生产列1" localSheetId="40">#REF!</definedName>
    <definedName name="生产列11" localSheetId="40">#REF!</definedName>
    <definedName name="生产列15" localSheetId="40">#REF!</definedName>
    <definedName name="生产列16" localSheetId="40">#REF!</definedName>
    <definedName name="生产列17" localSheetId="40">#REF!</definedName>
    <definedName name="生产列19" localSheetId="40">#REF!</definedName>
    <definedName name="生产列2" localSheetId="40">#REF!</definedName>
    <definedName name="生产列20" localSheetId="40">#REF!</definedName>
    <definedName name="生产列3" localSheetId="40">#REF!</definedName>
    <definedName name="生产列4" localSheetId="40">#REF!</definedName>
    <definedName name="生产列5" localSheetId="40">#REF!</definedName>
    <definedName name="生产列6" localSheetId="40">#REF!</definedName>
    <definedName name="生产列7" localSheetId="40">#REF!</definedName>
    <definedName name="生产列8" localSheetId="40">#REF!</definedName>
    <definedName name="生产列9" localSheetId="40">#REF!</definedName>
    <definedName name="生产期" localSheetId="40">#REF!</definedName>
    <definedName name="生产期1" localSheetId="40">#REF!</definedName>
    <definedName name="生产期11" localSheetId="40">#REF!</definedName>
    <definedName name="生产期15" localSheetId="40">#REF!</definedName>
    <definedName name="生产期16" localSheetId="40">#REF!</definedName>
    <definedName name="生产期17" localSheetId="40">#REF!</definedName>
    <definedName name="生产期19" localSheetId="40">#REF!</definedName>
    <definedName name="生产期2" localSheetId="40">#REF!</definedName>
    <definedName name="生产期20" localSheetId="40">#REF!</definedName>
    <definedName name="生产期3" localSheetId="40">#REF!</definedName>
    <definedName name="生产期4" localSheetId="40">#REF!</definedName>
    <definedName name="生产期5" localSheetId="40">#REF!</definedName>
    <definedName name="生产期6" localSheetId="40">#REF!</definedName>
    <definedName name="生产期7" localSheetId="40">#REF!</definedName>
    <definedName name="生产期8" localSheetId="40">#REF!</definedName>
    <definedName name="生产期9" localSheetId="40">#REF!</definedName>
    <definedName name="收入" localSheetId="40">#REF!</definedName>
  </definedNames>
  <calcPr calcId="144525" concurrentCalc="0"/>
</workbook>
</file>

<file path=xl/comments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数据来源生成表J16上级补助收入D列</t>
        </r>
      </text>
    </comment>
  </commentList>
</comments>
</file>

<file path=xl/sharedStrings.xml><?xml version="1.0" encoding="utf-8"?>
<sst xmlns="http://schemas.openxmlformats.org/spreadsheetml/2006/main" count="2876" uniqueCount="1829">
  <si>
    <t>2023年威海市文登区政府决算</t>
  </si>
  <si>
    <t>目  录</t>
  </si>
  <si>
    <t>第一部分  一般公共预算</t>
  </si>
  <si>
    <r>
      <rPr>
        <sz val="12"/>
        <rFont val="宋体"/>
        <charset val="134"/>
        <scheme val="minor"/>
      </rPr>
      <t>表</t>
    </r>
    <r>
      <rPr>
        <sz val="12"/>
        <rFont val="宋体"/>
        <charset val="0"/>
        <scheme val="minor"/>
      </rPr>
      <t>1</t>
    </r>
  </si>
  <si>
    <t>2023年文登区一般公共预算收入决算情况表</t>
  </si>
  <si>
    <r>
      <rPr>
        <sz val="12"/>
        <rFont val="宋体"/>
        <charset val="134"/>
        <scheme val="minor"/>
      </rPr>
      <t>表</t>
    </r>
    <r>
      <rPr>
        <sz val="12"/>
        <rFont val="宋体"/>
        <charset val="0"/>
        <scheme val="minor"/>
      </rPr>
      <t>2</t>
    </r>
  </si>
  <si>
    <t>2023年文登区一般公共预算支出决算情况表</t>
  </si>
  <si>
    <r>
      <rPr>
        <sz val="12"/>
        <rFont val="宋体"/>
        <charset val="134"/>
        <scheme val="minor"/>
      </rPr>
      <t>表</t>
    </r>
    <r>
      <rPr>
        <sz val="12"/>
        <rFont val="宋体"/>
        <charset val="0"/>
        <scheme val="minor"/>
      </rPr>
      <t>3</t>
    </r>
  </si>
  <si>
    <t>2023年文登区本级一般公共预算收入决算情况表</t>
  </si>
  <si>
    <r>
      <rPr>
        <sz val="12"/>
        <rFont val="宋体"/>
        <charset val="134"/>
        <scheme val="minor"/>
      </rPr>
      <t>表</t>
    </r>
    <r>
      <rPr>
        <sz val="12"/>
        <rFont val="宋体"/>
        <charset val="0"/>
        <scheme val="minor"/>
      </rPr>
      <t>4</t>
    </r>
  </si>
  <si>
    <t>2023年文登区本级一般公共预算支出决算情况表</t>
  </si>
  <si>
    <r>
      <rPr>
        <sz val="12"/>
        <rFont val="宋体"/>
        <charset val="134"/>
        <scheme val="minor"/>
      </rPr>
      <t>表</t>
    </r>
    <r>
      <rPr>
        <sz val="12"/>
        <rFont val="宋体"/>
        <charset val="0"/>
        <scheme val="minor"/>
      </rPr>
      <t>5</t>
    </r>
  </si>
  <si>
    <t>2023年文登区区本级一般公共预算支出功能分类决算表</t>
  </si>
  <si>
    <r>
      <rPr>
        <sz val="12"/>
        <rFont val="宋体"/>
        <charset val="134"/>
        <scheme val="minor"/>
      </rPr>
      <t>表</t>
    </r>
    <r>
      <rPr>
        <sz val="12"/>
        <rFont val="宋体"/>
        <charset val="0"/>
        <scheme val="minor"/>
      </rPr>
      <t>6</t>
    </r>
  </si>
  <si>
    <t>2023年文登区区本级一般公共预算基本支出经济分类决算表</t>
  </si>
  <si>
    <r>
      <rPr>
        <sz val="12"/>
        <rFont val="宋体"/>
        <charset val="134"/>
        <scheme val="minor"/>
      </rPr>
      <t>表</t>
    </r>
    <r>
      <rPr>
        <sz val="12"/>
        <rFont val="宋体"/>
        <charset val="0"/>
        <scheme val="minor"/>
      </rPr>
      <t>7</t>
    </r>
  </si>
  <si>
    <t>2023年市级对文登区一般性转移支付及税收返还情况表</t>
  </si>
  <si>
    <r>
      <rPr>
        <sz val="12"/>
        <rFont val="宋体"/>
        <charset val="134"/>
        <scheme val="minor"/>
      </rPr>
      <t>表</t>
    </r>
    <r>
      <rPr>
        <sz val="12"/>
        <rFont val="宋体"/>
        <charset val="0"/>
        <scheme val="minor"/>
      </rPr>
      <t>8</t>
    </r>
  </si>
  <si>
    <t>2023年文登区对各镇街税收返还决算表</t>
  </si>
  <si>
    <r>
      <rPr>
        <sz val="12"/>
        <rFont val="宋体"/>
        <charset val="134"/>
        <scheme val="minor"/>
      </rPr>
      <t>表</t>
    </r>
    <r>
      <rPr>
        <sz val="12"/>
        <rFont val="宋体"/>
        <charset val="0"/>
        <scheme val="minor"/>
      </rPr>
      <t>9</t>
    </r>
  </si>
  <si>
    <t>2023年文登区对各镇街一般性转移支付决算表</t>
  </si>
  <si>
    <r>
      <rPr>
        <sz val="12"/>
        <rFont val="宋体"/>
        <charset val="134"/>
        <scheme val="minor"/>
      </rPr>
      <t>表</t>
    </r>
    <r>
      <rPr>
        <sz val="12"/>
        <rFont val="宋体"/>
        <charset val="0"/>
        <scheme val="minor"/>
      </rPr>
      <t>10</t>
    </r>
  </si>
  <si>
    <t>2023年市级对文登区专项转移支付情况表</t>
  </si>
  <si>
    <r>
      <rPr>
        <sz val="12"/>
        <rFont val="宋体"/>
        <charset val="134"/>
        <scheme val="minor"/>
      </rPr>
      <t>表</t>
    </r>
    <r>
      <rPr>
        <sz val="12"/>
        <rFont val="宋体"/>
        <charset val="0"/>
        <scheme val="minor"/>
      </rPr>
      <t>11</t>
    </r>
  </si>
  <si>
    <t>2023年文登区对各镇街专项转移支付决算表</t>
  </si>
  <si>
    <t>第二部分  政府性基金预算</t>
  </si>
  <si>
    <t>表12</t>
  </si>
  <si>
    <t>2023年文登区政府性基金预算收入决算情况表</t>
  </si>
  <si>
    <t>表13</t>
  </si>
  <si>
    <t>2023年文登区政府性基金预算支出决算情况表</t>
  </si>
  <si>
    <t>表14</t>
  </si>
  <si>
    <t>2023年文登区区本级政府性基金预算收入决算情况表</t>
  </si>
  <si>
    <t>表15</t>
  </si>
  <si>
    <t>2023年文登区区本级政府性基金预算支出决算情况表</t>
  </si>
  <si>
    <t>表16</t>
  </si>
  <si>
    <t>2023年文登区区本级政府性基金预算支出功能分类决算表</t>
  </si>
  <si>
    <t>表17</t>
  </si>
  <si>
    <t>2023年文登区对各镇街政府性基金预算转移支付决算表</t>
  </si>
  <si>
    <t>表18</t>
  </si>
  <si>
    <t>2023年文登区区本级政府性基金预算重点项目决算情况表</t>
  </si>
  <si>
    <t>第三部分  国有资本经营预算</t>
  </si>
  <si>
    <t>表19</t>
  </si>
  <si>
    <t>2023年文登区国有资本经营预算收入决算情况表</t>
  </si>
  <si>
    <t>表20</t>
  </si>
  <si>
    <t>2023年文登区国有资本经营预算支出决算情况表</t>
  </si>
  <si>
    <t>表21</t>
  </si>
  <si>
    <t>2023年文登区区本级国有资本经营预算收入决算情况表</t>
  </si>
  <si>
    <t>表22</t>
  </si>
  <si>
    <t>2023年文登区区本级国有资本经营预算支出决算情况表</t>
  </si>
  <si>
    <t>表23</t>
  </si>
  <si>
    <t>2023年文登区对各镇街国有资本经营预算转移支付决算表</t>
  </si>
  <si>
    <t>第四部分  社会保险基金预算</t>
  </si>
  <si>
    <t>表24</t>
  </si>
  <si>
    <t>2023年文登区社会保险基金预算收入决算情况表</t>
  </si>
  <si>
    <t>表25</t>
  </si>
  <si>
    <t>2023年文登区社会保险基金预算支出决算情况表</t>
  </si>
  <si>
    <t>表26</t>
  </si>
  <si>
    <t>2023年文登区社会保险基金预算结余决算表</t>
  </si>
  <si>
    <t>表27</t>
  </si>
  <si>
    <t>2023年文登区区本级社会保险基金预算收入决算情况表</t>
  </si>
  <si>
    <t>表28</t>
  </si>
  <si>
    <t>2023年文登区区本级社会保险基金预算支出决算情况表</t>
  </si>
  <si>
    <t>表29</t>
  </si>
  <si>
    <t>2023年文登区区本级社会保险基金预算结余决算表</t>
  </si>
  <si>
    <t>第五部分  地方政府债务情况</t>
  </si>
  <si>
    <t>表30</t>
  </si>
  <si>
    <t>2023年文登区地方政府债务限额余额表</t>
  </si>
  <si>
    <t>表31</t>
  </si>
  <si>
    <t>2023年文登区地方政府一般债务限额余额表</t>
  </si>
  <si>
    <t>表32</t>
  </si>
  <si>
    <t>2023年文登区地方政府专项债务限额余额表</t>
  </si>
  <si>
    <t>表33</t>
  </si>
  <si>
    <t>2023年文登区地方政府债券发行表</t>
  </si>
  <si>
    <t>表34</t>
  </si>
  <si>
    <t>2023年文登区地方政府债券还本付息表</t>
  </si>
  <si>
    <t>表35</t>
  </si>
  <si>
    <t>2023年文登区地方政府专项债券分用途表</t>
  </si>
  <si>
    <t>表36</t>
  </si>
  <si>
    <t>2023年文登区及区本级地方政府债务收支决算表</t>
  </si>
  <si>
    <t>表37</t>
  </si>
  <si>
    <t>文登区地方政府债券发行及还本付息情况表</t>
  </si>
  <si>
    <t>表38</t>
  </si>
  <si>
    <t>文登区2023年地方政府债务限额提前下达情况表</t>
  </si>
  <si>
    <t>表39</t>
  </si>
  <si>
    <t>文登区2023年地方政府债务限额调整情况表</t>
  </si>
  <si>
    <t>表一</t>
  </si>
  <si>
    <t>单位：万元</t>
  </si>
  <si>
    <t>项  目</t>
  </si>
  <si>
    <t>2022年
决算</t>
  </si>
  <si>
    <t>2023年
预算</t>
  </si>
  <si>
    <t>2023年
调整预算</t>
  </si>
  <si>
    <t>2023年决算</t>
  </si>
  <si>
    <t>金额</t>
  </si>
  <si>
    <t>金  额</t>
  </si>
  <si>
    <t>占预算</t>
  </si>
  <si>
    <t>比上年增长</t>
  </si>
  <si>
    <t>一、税收收入</t>
  </si>
  <si>
    <t xml:space="preserve">    国内增值税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</si>
  <si>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</si>
  <si>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</si>
  <si>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</si>
  <si>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</si>
  <si>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</si>
  <si>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</si>
  <si>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</si>
  <si>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</si>
  <si>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</si>
  <si>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</si>
  <si>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</si>
  <si>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</si>
  <si>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</si>
  <si>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 xml:space="preserve">    消费税</t>
  </si>
  <si>
    <t xml:space="preserve">    船舶吨税</t>
  </si>
  <si>
    <t xml:space="preserve">    车辆购置税</t>
  </si>
  <si>
    <t xml:space="preserve">    关税</t>
  </si>
  <si>
    <t xml:space="preserve">    烟叶税</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</si>
  <si>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</si>
  <si>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</si>
  <si>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</si>
  <si>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</si>
  <si>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</si>
  <si>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</si>
  <si>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</si>
  <si>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</si>
  <si>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本年收入合计</t>
  </si>
  <si>
    <t>转移性收入</t>
  </si>
  <si>
    <t xml:space="preserve">    地方政府一般债务(转贷)收入</t>
  </si>
  <si>
    <t xml:space="preserve">    返还性收入</t>
  </si>
  <si>
    <t xml:space="preserve">    一般性转移支付收入</t>
  </si>
  <si>
    <t xml:space="preserve">    专项转移支付收入</t>
  </si>
  <si>
    <t xml:space="preserve">    调入资金</t>
  </si>
  <si>
    <t xml:space="preserve">    动用预算稳定调节基金</t>
  </si>
  <si>
    <t xml:space="preserve">    上年结余收入</t>
  </si>
  <si>
    <t>收入总计</t>
  </si>
  <si>
    <t>备注：消费税、船舶吨税、车辆购置税、关税、烟叶税为中央级税收收入，地方无收入。</t>
  </si>
  <si>
    <t>表二</t>
  </si>
  <si>
    <t>一、一般公共服务支出</t>
  </si>
  <si>
    <t>二、国防支出</t>
  </si>
  <si>
    <t>三、公共安全支出</t>
  </si>
  <si>
    <t>四、教育支出</t>
  </si>
  <si>
    <t>五、科学技术支出</t>
  </si>
  <si>
    <t>六、文化体育与传媒支出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</si>
  <si>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</si>
  <si>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</si>
  <si>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</si>
  <si>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</si>
  <si>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</si>
  <si>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</si>
  <si>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</si>
  <si>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</si>
  <si>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</si>
  <si>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</si>
  <si>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</si>
  <si>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</si>
  <si>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</si>
  <si>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</si>
  <si>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</si>
  <si>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</si>
  <si>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</si>
  <si>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本年支出合计</t>
  </si>
  <si>
    <t>转移性支出</t>
  </si>
  <si>
    <t xml:space="preserve">    地方政府一般债务还本支出</t>
  </si>
  <si>
    <t xml:space="preserve">    上解支出</t>
  </si>
  <si>
    <t xml:space="preserve">    安排预算稳定调节基金</t>
  </si>
  <si>
    <t xml:space="preserve">    补充预算周转金</t>
  </si>
  <si>
    <t xml:space="preserve">    年终结余</t>
  </si>
  <si>
    <t>支出总计</t>
  </si>
  <si>
    <t>表三</t>
  </si>
  <si>
    <t/>
  </si>
  <si>
    <t xml:space="preserve">    地方政府一般债务转贷收入</t>
  </si>
  <si>
    <t>表四</t>
  </si>
  <si>
    <t>表五</t>
  </si>
  <si>
    <t>单位:万元</t>
  </si>
  <si>
    <t>科目名称</t>
  </si>
  <si>
    <t>合    计</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</si>
  <si>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</si>
  <si>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</si>
  <si>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</si>
  <si>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</si>
  <si>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</si>
  <si>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</si>
  <si>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</si>
  <si>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</si>
  <si>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</si>
  <si>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</si>
  <si>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</si>
  <si>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</si>
  <si>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</si>
  <si>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</si>
  <si>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</si>
  <si>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</si>
  <si>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</si>
  <si>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</si>
  <si>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</si>
  <si>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</si>
  <si>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</si>
  <si>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</si>
  <si>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</si>
  <si>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</si>
  <si>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</si>
  <si>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</si>
  <si>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</si>
  <si>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</si>
  <si>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</si>
  <si>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</si>
  <si>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</si>
  <si>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</si>
  <si>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</si>
  <si>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</si>
  <si>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</si>
  <si>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</si>
  <si>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</si>
  <si>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</si>
  <si>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</si>
  <si>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</si>
  <si>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</si>
  <si>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</si>
  <si>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</si>
  <si>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</si>
  <si>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</si>
  <si>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</si>
  <si>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</si>
  <si>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</si>
  <si>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</si>
  <si>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</si>
  <si>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</si>
  <si>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</si>
  <si>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</si>
  <si>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</si>
  <si>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</si>
  <si>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</si>
  <si>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</si>
  <si>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</si>
  <si>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</si>
  <si>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</si>
  <si>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</si>
  <si>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</si>
  <si>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</si>
  <si>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</si>
  <si>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</si>
  <si>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</si>
  <si>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</si>
  <si>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</si>
  <si>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</si>
  <si>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</si>
  <si>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</si>
  <si>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</si>
  <si>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</si>
  <si>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</si>
  <si>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</si>
  <si>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</si>
  <si>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</si>
  <si>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</si>
  <si>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</si>
  <si>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</si>
  <si>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</si>
  <si>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</si>
  <si>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</si>
  <si>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</si>
  <si>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</si>
  <si>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</si>
  <si>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</si>
  <si>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</si>
  <si>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</si>
  <si>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</si>
  <si>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</si>
  <si>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</si>
  <si>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</si>
  <si>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</si>
  <si>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</si>
  <si>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</si>
  <si>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</si>
  <si>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</si>
  <si>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</si>
  <si>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</si>
  <si>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</si>
  <si>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</si>
  <si>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</si>
  <si>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</si>
  <si>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</si>
  <si>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</si>
  <si>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</si>
  <si>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</si>
  <si>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</si>
  <si>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</si>
  <si>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</si>
  <si>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</si>
  <si>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</si>
  <si>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</si>
  <si>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</si>
  <si>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</si>
  <si>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</si>
  <si>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</si>
  <si>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</si>
  <si>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</si>
  <si>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</si>
  <si>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</si>
  <si>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</si>
  <si>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</si>
  <si>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</si>
  <si>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</si>
  <si>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</si>
  <si>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</si>
  <si>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</si>
  <si>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</si>
  <si>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</si>
  <si>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</si>
  <si>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</si>
  <si>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</si>
  <si>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</si>
  <si>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</si>
  <si>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</si>
  <si>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</si>
  <si>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</si>
  <si>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</si>
  <si>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</si>
  <si>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</si>
  <si>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</si>
  <si>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</si>
  <si>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</si>
  <si>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</si>
  <si>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</si>
  <si>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</si>
  <si>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</si>
  <si>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</si>
  <si>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</si>
  <si>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</si>
  <si>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</si>
  <si>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</si>
  <si>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</si>
  <si>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</si>
  <si>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</si>
  <si>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</si>
  <si>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</si>
  <si>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</si>
  <si>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</si>
  <si>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</si>
  <si>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</si>
  <si>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</si>
  <si>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</si>
  <si>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</si>
  <si>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</si>
  <si>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</si>
  <si>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</si>
  <si>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</si>
  <si>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</si>
  <si>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</si>
  <si>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</si>
  <si>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</si>
  <si>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</si>
  <si>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</si>
  <si>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</si>
  <si>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</si>
  <si>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</si>
  <si>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</si>
  <si>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</si>
  <si>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</si>
  <si>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</si>
  <si>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</si>
  <si>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</si>
  <si>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</si>
  <si>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</si>
  <si>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</si>
  <si>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</si>
  <si>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</si>
  <si>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</si>
  <si>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</si>
  <si>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</si>
  <si>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</si>
  <si>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</si>
  <si>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</si>
  <si>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</si>
  <si>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</si>
  <si>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</si>
  <si>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</si>
  <si>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</si>
  <si>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</si>
  <si>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</si>
  <si>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</si>
  <si>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</si>
  <si>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</si>
  <si>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</si>
  <si>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</si>
  <si>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</si>
  <si>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</si>
  <si>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</si>
  <si>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</si>
  <si>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</si>
  <si>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</si>
  <si>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</si>
  <si>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</si>
  <si>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</si>
  <si>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</si>
  <si>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</si>
  <si>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</si>
  <si>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</si>
  <si>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</si>
  <si>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</si>
  <si>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</si>
  <si>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</si>
  <si>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</si>
  <si>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</si>
  <si>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</si>
  <si>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</si>
  <si>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</si>
  <si>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</si>
  <si>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</si>
  <si>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</si>
  <si>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</si>
  <si>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</si>
  <si>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</si>
  <si>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</si>
  <si>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</si>
  <si>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</si>
  <si>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</si>
  <si>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</si>
  <si>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</si>
  <si>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</si>
  <si>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</si>
  <si>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</si>
  <si>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</si>
  <si>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</si>
  <si>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</si>
  <si>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</si>
  <si>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</si>
  <si>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</si>
  <si>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</si>
  <si>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</si>
  <si>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</si>
  <si>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</si>
  <si>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</si>
  <si>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</si>
  <si>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</si>
  <si>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</si>
  <si>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</si>
  <si>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</si>
  <si>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</si>
  <si>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</si>
  <si>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</si>
  <si>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</si>
  <si>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</si>
  <si>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</si>
  <si>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</si>
  <si>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</si>
  <si>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</si>
  <si>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</si>
  <si>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</si>
  <si>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</si>
  <si>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</si>
  <si>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</si>
  <si>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</si>
  <si>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</si>
  <si>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</si>
  <si>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</si>
  <si>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</si>
  <si>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</si>
  <si>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</si>
  <si>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</si>
  <si>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</si>
  <si>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</si>
  <si>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</si>
  <si>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</si>
  <si>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</si>
  <si>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</si>
  <si>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</si>
  <si>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</si>
  <si>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</si>
  <si>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</si>
  <si>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</si>
  <si>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</si>
  <si>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</si>
  <si>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</si>
  <si>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</si>
  <si>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</si>
  <si>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</si>
  <si>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</si>
  <si>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</si>
  <si>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</si>
  <si>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</si>
  <si>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</si>
  <si>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</si>
  <si>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</si>
  <si>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</si>
  <si>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</si>
  <si>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</si>
  <si>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</si>
  <si>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</si>
  <si>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</si>
  <si>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</si>
  <si>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</si>
  <si>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</si>
  <si>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</si>
  <si>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</si>
  <si>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</si>
  <si>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</si>
  <si>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</si>
  <si>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</si>
  <si>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</si>
  <si>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</si>
  <si>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</si>
  <si>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</si>
  <si>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</si>
  <si>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</si>
  <si>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</si>
  <si>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</si>
  <si>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</si>
  <si>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</si>
  <si>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</si>
  <si>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</si>
  <si>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</si>
  <si>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</si>
  <si>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</si>
  <si>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</si>
  <si>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</si>
  <si>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</si>
  <si>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</si>
  <si>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</si>
  <si>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</si>
  <si>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</si>
  <si>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</si>
  <si>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</si>
  <si>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</si>
  <si>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</si>
  <si>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</si>
  <si>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</si>
  <si>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</si>
  <si>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</si>
  <si>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</si>
  <si>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</si>
  <si>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</si>
  <si>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</si>
  <si>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</si>
  <si>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</si>
  <si>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</si>
  <si>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</si>
  <si>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</si>
  <si>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</si>
  <si>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</si>
  <si>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</si>
  <si>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</si>
  <si>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</si>
  <si>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</si>
  <si>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</si>
  <si>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</si>
  <si>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</si>
  <si>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</si>
  <si>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</si>
  <si>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</si>
  <si>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</si>
  <si>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</si>
  <si>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</si>
  <si>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</si>
  <si>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</si>
  <si>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</si>
  <si>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</si>
  <si>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</si>
  <si>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</si>
  <si>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</si>
  <si>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</si>
  <si>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</si>
  <si>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</si>
  <si>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</si>
  <si>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</si>
  <si>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</si>
  <si>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</si>
  <si>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</si>
  <si>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</si>
  <si>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</si>
  <si>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</si>
  <si>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</si>
  <si>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</si>
  <si>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</si>
  <si>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</si>
  <si>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</si>
  <si>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</si>
  <si>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</si>
  <si>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</si>
  <si>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</si>
  <si>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</si>
  <si>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</si>
  <si>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</si>
  <si>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</si>
  <si>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</si>
  <si>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</si>
  <si>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</si>
  <si>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</si>
  <si>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</si>
  <si>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</si>
  <si>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</si>
  <si>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</si>
  <si>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</si>
  <si>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</si>
  <si>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</si>
  <si>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</si>
  <si>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</si>
  <si>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</si>
  <si>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</si>
  <si>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</si>
  <si>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</si>
  <si>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</si>
  <si>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</si>
  <si>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</si>
  <si>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</si>
  <si>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</si>
  <si>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</si>
  <si>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</si>
  <si>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</si>
  <si>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</si>
  <si>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</si>
  <si>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</si>
  <si>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</si>
  <si>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</si>
  <si>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</si>
  <si>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</si>
  <si>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</si>
  <si>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</si>
  <si>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</si>
  <si>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</si>
  <si>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</si>
  <si>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</si>
  <si>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</si>
  <si>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</si>
  <si>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</si>
  <si>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</si>
  <si>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</si>
  <si>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</si>
  <si>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</si>
  <si>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</si>
  <si>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</si>
  <si>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</si>
  <si>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</si>
  <si>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</si>
  <si>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</si>
  <si>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</si>
  <si>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</si>
  <si>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</si>
  <si>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</si>
  <si>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</si>
  <si>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</si>
  <si>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</si>
  <si>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</si>
  <si>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</si>
  <si>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</si>
  <si>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</si>
  <si>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</si>
  <si>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</si>
  <si>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</si>
  <si>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</si>
  <si>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</si>
  <si>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</si>
  <si>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</si>
  <si>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</si>
  <si>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</si>
  <si>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</si>
  <si>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</si>
  <si>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</si>
  <si>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</si>
  <si>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</si>
  <si>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</si>
  <si>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</si>
  <si>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</si>
  <si>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</si>
  <si>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</si>
  <si>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</si>
  <si>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</si>
  <si>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</si>
  <si>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</si>
  <si>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</si>
  <si>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</si>
  <si>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</si>
  <si>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</si>
  <si>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</si>
  <si>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</si>
  <si>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</si>
  <si>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</si>
  <si>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</si>
  <si>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</si>
  <si>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</si>
  <si>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</si>
  <si>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</si>
  <si>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</si>
  <si>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</si>
  <si>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</si>
  <si>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</si>
  <si>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</si>
  <si>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</si>
  <si>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</si>
  <si>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</si>
  <si>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</si>
  <si>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</si>
  <si>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</si>
  <si>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</si>
  <si>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</si>
  <si>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</si>
  <si>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</si>
  <si>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</si>
  <si>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</si>
  <si>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</si>
  <si>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</si>
  <si>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</si>
  <si>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</si>
  <si>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</si>
  <si>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</si>
  <si>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</si>
  <si>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</si>
  <si>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</si>
  <si>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</si>
  <si>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</si>
  <si>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</si>
  <si>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</si>
  <si>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</si>
  <si>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</si>
  <si>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</si>
  <si>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</si>
  <si>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</si>
  <si>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</si>
  <si>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</si>
  <si>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</si>
  <si>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</si>
  <si>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</si>
  <si>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</si>
  <si>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</si>
  <si>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</si>
  <si>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</si>
  <si>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</si>
  <si>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</si>
  <si>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</si>
  <si>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</si>
  <si>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</si>
  <si>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</si>
  <si>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</si>
  <si>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</si>
  <si>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</si>
  <si>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</si>
  <si>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</si>
  <si>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</si>
  <si>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</si>
  <si>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</si>
  <si>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</si>
  <si>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</si>
  <si>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</si>
  <si>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</si>
  <si>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</si>
  <si>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</si>
  <si>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</si>
  <si>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</si>
  <si>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</si>
  <si>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</si>
  <si>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</si>
  <si>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</si>
  <si>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</si>
  <si>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</si>
  <si>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</si>
  <si>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</si>
  <si>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</si>
  <si>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</si>
  <si>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</si>
  <si>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</si>
  <si>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</si>
  <si>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</si>
  <si>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</si>
  <si>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</si>
  <si>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</si>
  <si>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</si>
  <si>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</si>
  <si>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</si>
  <si>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</si>
  <si>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</si>
  <si>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</si>
  <si>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</si>
  <si>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</si>
  <si>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</si>
  <si>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</si>
  <si>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</si>
  <si>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</si>
  <si>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</si>
  <si>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</si>
  <si>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</si>
  <si>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</si>
  <si>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</si>
  <si>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</si>
  <si>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</si>
  <si>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</si>
  <si>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</si>
  <si>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</si>
  <si>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</si>
  <si>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</si>
  <si>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</si>
  <si>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</si>
  <si>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</si>
  <si>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</si>
  <si>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</si>
  <si>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</si>
  <si>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</si>
  <si>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</si>
  <si>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</si>
  <si>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</si>
  <si>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</si>
  <si>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</si>
  <si>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</si>
  <si>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</si>
  <si>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</si>
  <si>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</si>
  <si>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</si>
  <si>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</si>
  <si>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</si>
  <si>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</si>
  <si>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</si>
  <si>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</si>
  <si>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</si>
  <si>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</si>
  <si>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</si>
  <si>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</si>
  <si>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</si>
  <si>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</si>
  <si>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</si>
  <si>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</si>
  <si>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</si>
  <si>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</si>
  <si>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</si>
  <si>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</si>
  <si>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</si>
  <si>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</si>
  <si>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</si>
  <si>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</si>
  <si>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</si>
  <si>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</si>
  <si>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</si>
  <si>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</si>
  <si>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</si>
  <si>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</si>
  <si>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</si>
  <si>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</si>
  <si>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</si>
  <si>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</si>
  <si>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</si>
  <si>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</si>
  <si>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</si>
  <si>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</si>
  <si>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</si>
  <si>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</si>
  <si>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</si>
  <si>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</si>
  <si>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</si>
  <si>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</si>
  <si>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</si>
  <si>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</si>
  <si>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</si>
  <si>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</si>
  <si>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</si>
  <si>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</si>
  <si>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</si>
  <si>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</si>
  <si>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</si>
  <si>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</si>
  <si>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</si>
  <si>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</si>
  <si>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</si>
  <si>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</si>
  <si>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</si>
  <si>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</si>
  <si>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</si>
  <si>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</si>
  <si>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</si>
  <si>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</si>
  <si>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</si>
  <si>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</si>
  <si>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</si>
  <si>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</si>
  <si>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</si>
  <si>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</si>
  <si>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</si>
  <si>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</si>
  <si>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</si>
  <si>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</si>
  <si>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</si>
  <si>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</si>
  <si>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</si>
  <si>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</si>
  <si>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</si>
  <si>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</si>
  <si>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</si>
  <si>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</si>
  <si>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</si>
  <si>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</si>
  <si>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</si>
  <si>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</si>
  <si>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</si>
  <si>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</si>
  <si>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</si>
  <si>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</si>
  <si>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</si>
  <si>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</si>
  <si>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</si>
  <si>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</si>
  <si>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</si>
  <si>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</si>
  <si>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</si>
  <si>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</si>
  <si>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</si>
  <si>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</si>
  <si>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</si>
  <si>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</si>
  <si>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</si>
  <si>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</si>
  <si>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</si>
  <si>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</si>
  <si>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</si>
  <si>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</si>
  <si>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</si>
  <si>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</si>
  <si>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</si>
  <si>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</si>
  <si>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</si>
  <si>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</si>
  <si>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</si>
  <si>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</si>
  <si>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</si>
  <si>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</si>
  <si>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</si>
  <si>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</si>
  <si>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</si>
  <si>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</si>
  <si>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</si>
  <si>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</si>
  <si>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</si>
  <si>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</si>
  <si>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</si>
  <si>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</si>
  <si>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</si>
  <si>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</si>
  <si>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</si>
  <si>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</si>
  <si>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</si>
  <si>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</si>
  <si>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</si>
  <si>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</si>
  <si>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</si>
  <si>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</si>
  <si>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</si>
  <si>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</si>
  <si>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</si>
  <si>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</si>
  <si>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</si>
  <si>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</si>
  <si>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</si>
  <si>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</si>
  <si>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</si>
  <si>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</si>
  <si>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</si>
  <si>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</si>
  <si>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</si>
  <si>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</si>
  <si>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</si>
  <si>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</si>
  <si>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</si>
  <si>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</si>
  <si>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</si>
  <si>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</si>
  <si>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</si>
  <si>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</si>
  <si>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</si>
  <si>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</si>
  <si>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</si>
  <si>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</si>
  <si>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</si>
  <si>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</si>
  <si>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</si>
  <si>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</si>
  <si>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</si>
  <si>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</si>
  <si>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</si>
  <si>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</si>
  <si>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</si>
  <si>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</si>
  <si>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</si>
  <si>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</si>
  <si>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</si>
  <si>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</si>
  <si>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</si>
  <si>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</si>
  <si>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</si>
  <si>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</si>
  <si>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</si>
  <si>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</si>
  <si>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</si>
  <si>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</si>
  <si>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</si>
  <si>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</si>
  <si>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</si>
  <si>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</si>
  <si>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</si>
  <si>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</si>
  <si>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</si>
  <si>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</si>
  <si>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</si>
  <si>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</si>
  <si>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</si>
  <si>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</si>
  <si>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</si>
  <si>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</si>
  <si>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</si>
  <si>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</si>
  <si>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</si>
  <si>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</si>
  <si>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</si>
  <si>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</si>
  <si>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</si>
  <si>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</si>
  <si>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</si>
  <si>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</si>
  <si>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</si>
  <si>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</si>
  <si>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</si>
  <si>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</si>
  <si>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</si>
  <si>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</si>
  <si>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</si>
  <si>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</si>
  <si>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</si>
  <si>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</si>
  <si>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</si>
  <si>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</si>
  <si>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</si>
  <si>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</si>
  <si>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</si>
  <si>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</si>
  <si>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</si>
  <si>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</si>
  <si>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</si>
  <si>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</si>
  <si>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</si>
  <si>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</si>
  <si>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</si>
  <si>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</si>
  <si>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</si>
  <si>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</si>
  <si>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</si>
  <si>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</si>
  <si>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</si>
  <si>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</si>
  <si>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</si>
  <si>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</si>
  <si>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</si>
  <si>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</si>
  <si>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</si>
  <si>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</si>
  <si>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</si>
  <si>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</si>
  <si>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</si>
  <si>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</si>
  <si>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</si>
  <si>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</si>
  <si>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</si>
  <si>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</si>
  <si>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</si>
  <si>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</si>
  <si>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</si>
  <si>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</si>
  <si>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</si>
  <si>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</si>
  <si>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</si>
  <si>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</si>
  <si>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</si>
  <si>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</si>
  <si>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</si>
  <si>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</si>
  <si>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</si>
  <si>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</si>
  <si>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</si>
  <si>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</si>
  <si>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</si>
  <si>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</si>
  <si>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</si>
  <si>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</si>
  <si>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</si>
  <si>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</si>
  <si>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</si>
  <si>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</si>
  <si>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</si>
  <si>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</si>
  <si>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</si>
  <si>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</si>
  <si>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</si>
  <si>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</si>
  <si>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</si>
  <si>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</si>
  <si>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</si>
  <si>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</si>
  <si>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</si>
  <si>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</si>
  <si>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</si>
  <si>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</si>
  <si>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</si>
  <si>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</si>
  <si>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</si>
  <si>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</si>
  <si>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</si>
  <si>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</si>
  <si>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</si>
  <si>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</si>
  <si>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</si>
  <si>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</si>
  <si>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</si>
  <si>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</si>
  <si>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</si>
  <si>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</si>
  <si>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</si>
  <si>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</si>
  <si>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</si>
  <si>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</si>
  <si>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</si>
  <si>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</si>
  <si>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</si>
  <si>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</si>
  <si>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</si>
  <si>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</si>
  <si>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</si>
  <si>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</si>
  <si>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</si>
  <si>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</si>
  <si>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</si>
  <si>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</si>
  <si>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</si>
  <si>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</si>
  <si>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</si>
  <si>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</si>
  <si>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</si>
  <si>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</si>
  <si>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</si>
  <si>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</si>
  <si>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</si>
  <si>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</si>
  <si>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</si>
  <si>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</si>
  <si>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</si>
  <si>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</si>
  <si>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</si>
  <si>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</si>
  <si>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</si>
  <si>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</si>
  <si>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</si>
  <si>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</si>
  <si>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</si>
  <si>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</si>
  <si>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</si>
  <si>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</si>
  <si>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</si>
  <si>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</si>
  <si>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</si>
  <si>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</si>
  <si>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</si>
  <si>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</si>
  <si>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</si>
  <si>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</si>
  <si>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</si>
  <si>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</si>
  <si>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</si>
  <si>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</si>
  <si>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</si>
  <si>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</si>
  <si>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</si>
  <si>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</si>
  <si>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</si>
  <si>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</si>
  <si>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</si>
  <si>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</si>
  <si>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</si>
  <si>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</si>
  <si>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</si>
  <si>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</si>
  <si>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</si>
  <si>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</si>
  <si>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</si>
  <si>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</si>
  <si>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</si>
  <si>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</si>
  <si>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</si>
  <si>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</si>
  <si>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地方政府一般债务发行费用支出</t>
  </si>
  <si>
    <t>表六</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</si>
  <si>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</si>
  <si>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</si>
  <si>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</si>
  <si>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</si>
  <si>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</si>
  <si>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</si>
  <si>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</si>
  <si>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</si>
  <si>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</si>
  <si>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</si>
  <si>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</si>
  <si>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</si>
  <si>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</si>
  <si>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</si>
  <si>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</si>
  <si>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</si>
  <si>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</si>
  <si>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</si>
  <si>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</si>
  <si>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</si>
  <si>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</si>
  <si>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</si>
  <si>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</si>
  <si>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</si>
  <si>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</si>
  <si>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</si>
  <si>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</si>
  <si>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</si>
  <si>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</si>
  <si>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</si>
  <si>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</si>
  <si>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</si>
  <si>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</si>
  <si>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</si>
  <si>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</si>
  <si>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</si>
  <si>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</si>
  <si>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</si>
  <si>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</si>
  <si>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</si>
  <si>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</si>
  <si>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</si>
  <si>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</si>
  <si>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</si>
  <si>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</si>
  <si>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</si>
  <si>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</si>
  <si>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</si>
  <si>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</si>
  <si>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</si>
  <si>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</si>
  <si>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</si>
  <si>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</si>
  <si>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</si>
  <si>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</si>
  <si>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</si>
  <si>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</si>
  <si>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</si>
  <si>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</si>
  <si>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</si>
  <si>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表七</t>
  </si>
  <si>
    <t>合  计</t>
  </si>
  <si>
    <t>一、一般性转移支付</t>
  </si>
  <si>
    <t xml:space="preserve">    均衡性转移支付收入</t>
  </si>
  <si>
    <t xml:space="preserve">    县级基本财力保障机制奖补资金收入</t>
  </si>
  <si>
    <t xml:space="preserve">    结算补助收入</t>
  </si>
  <si>
    <t xml:space="preserve">    企业事业单位划转补助收入</t>
  </si>
  <si>
    <t xml:space="preserve">    产粮（油）大县奖励资金收入</t>
  </si>
  <si>
    <t xml:space="preserve">    重点生态功能区转移支付收入</t>
  </si>
  <si>
    <t xml:space="preserve">    固定数额补助收入</t>
  </si>
  <si>
    <t xml:space="preserve">    巩固脱贫攻坚成果衔接乡村振兴转移支付收入</t>
  </si>
  <si>
    <t xml:space="preserve">    一般公共服务共同财政事权转移支付收入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</si>
  <si>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</si>
  <si>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</si>
  <si>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</si>
  <si>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</si>
  <si>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</si>
  <si>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</si>
  <si>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</si>
  <si>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</si>
  <si>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</si>
  <si>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</si>
  <si>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</si>
  <si>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</si>
  <si>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</si>
  <si>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</si>
  <si>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</si>
  <si>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</si>
  <si>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</si>
  <si>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</si>
  <si>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 xml:space="preserve">    其他一般性转移支付收入</t>
  </si>
  <si>
    <t>二、返还性收入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</si>
  <si>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</si>
  <si>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</si>
  <si>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</si>
  <si>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</si>
  <si>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</si>
  <si>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</si>
  <si>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表八</t>
  </si>
  <si>
    <t>区  市</t>
  </si>
  <si>
    <t>所得税基数返还收入</t>
  </si>
  <si>
    <t>成品油税费改革税收返还收入</t>
  </si>
  <si>
    <t>增值税税收返还收入</t>
  </si>
  <si>
    <t>消费税税收返还收入</t>
  </si>
  <si>
    <t>增值税“五五分享”税收返还收入</t>
  </si>
  <si>
    <t>其他返还收入</t>
  </si>
  <si>
    <t>合　计</t>
  </si>
  <si>
    <t>区本级</t>
  </si>
  <si>
    <t>高村镇</t>
  </si>
  <si>
    <t>泽库镇</t>
  </si>
  <si>
    <t>张家产镇</t>
  </si>
  <si>
    <t>葛家镇</t>
  </si>
  <si>
    <t>开发区</t>
  </si>
  <si>
    <t>...</t>
  </si>
  <si>
    <t>备注：因体制原因，我区对乡镇按照部门进行管理，因此没有税收返还及一般性转移支付，因此，乡镇数据为零。</t>
  </si>
  <si>
    <t>表九</t>
  </si>
  <si>
    <t>天福办</t>
  </si>
  <si>
    <t>侯家镇</t>
  </si>
  <si>
    <t>宋村镇</t>
  </si>
  <si>
    <t>界石镇</t>
  </si>
  <si>
    <t>一、均衡性转移支付收入</t>
  </si>
  <si>
    <t>二、县级基本财力保障机制奖补资金收入</t>
  </si>
  <si>
    <t>三、结算补助收入</t>
  </si>
  <si>
    <t>四、企业事业单位划转补助收入</t>
  </si>
  <si>
    <t>五、产粮(油)大县奖励资金收入</t>
  </si>
  <si>
    <t>六、重点生态功能区转移支付收入</t>
  </si>
  <si>
    <t>七、固定数额补助收入</t>
  </si>
  <si>
    <t>八、巩固脱贫攻坚成果衔接乡村振兴转移支付收入</t>
  </si>
  <si>
    <t xml:space="preserve">九、一般公共服务共同财政事权转移支付收入  </t>
  </si>
  <si>
    <t xml:space="preserve">十、公共安全共同财政事权转移支付收入  </t>
  </si>
  <si>
    <t xml:space="preserve">十一、教育共同财政事权转移支付收入  </t>
  </si>
  <si>
    <t xml:space="preserve">十二、科学技术共同财政事权转移支付收入  </t>
  </si>
  <si>
    <t xml:space="preserve">十三、文化旅游体育与传媒共同财政事权转移支付收入  </t>
  </si>
  <si>
    <t xml:space="preserve">十四、社会保障和就业共同财政事权转移支付收入  </t>
  </si>
  <si>
    <t xml:space="preserve">十五、医疗卫生共同财政事权转移支付收入  </t>
  </si>
  <si>
    <t xml:space="preserve">十六、节能环保共同财政事权转移支付收入  </t>
  </si>
  <si>
    <t xml:space="preserve">十七、农林水共同财政事权转移支付收入  </t>
  </si>
  <si>
    <t xml:space="preserve">十八、交通运输共同财政事权转移支付收入  </t>
  </si>
  <si>
    <t xml:space="preserve">十九、资源勘探工业信息等共同财政事权转移支付收入  </t>
  </si>
  <si>
    <t xml:space="preserve">二十、金融共同财政事权转移支付收入   </t>
  </si>
  <si>
    <t xml:space="preserve">二十一、自然资源海洋气象等共同财政事权转移支付收入   </t>
  </si>
  <si>
    <t xml:space="preserve">二十二、住房保障共同财政事权转移支付收入  </t>
  </si>
  <si>
    <t xml:space="preserve">二十三、粮油物资储备共同财政事权转移支付收入  </t>
  </si>
  <si>
    <t xml:space="preserve">二十四、灾害防治及应急管理共同财政事权转移支付收入  </t>
  </si>
  <si>
    <t xml:space="preserve">二十五、其他共同财政事权转移支付收入  </t>
  </si>
  <si>
    <t>二十六、增值税留抵退税转移支付收入</t>
  </si>
  <si>
    <t>二十七、其他退税减税降费转移支付收入</t>
  </si>
  <si>
    <t>二十八、其他一般性转移支付收入</t>
  </si>
  <si>
    <t>表十</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</si>
  <si>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</si>
  <si>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</si>
  <si>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</si>
  <si>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</si>
  <si>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</si>
  <si>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</si>
  <si>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</si>
  <si>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</si>
  <si>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</si>
  <si>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</si>
  <si>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</si>
  <si>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</si>
  <si>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</si>
  <si>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</si>
  <si>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</si>
  <si>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二十一、其他支出</t>
  </si>
  <si>
    <t>表十一</t>
  </si>
  <si>
    <t>十六、自然资源海洋气象等支出</t>
  </si>
  <si>
    <t>十七、住房保障支出</t>
  </si>
  <si>
    <t>十八、粮油物资储备支出</t>
  </si>
  <si>
    <t>十九、灾害防治及应急管理支出</t>
  </si>
  <si>
    <t>二十、其他支出</t>
  </si>
  <si>
    <t>备注：因体制原因，我区对乡镇按照部门进行管理，因此没有专项转移支付，因此，乡镇数据为零。</t>
  </si>
  <si>
    <t>表十二</t>
  </si>
  <si>
    <t>政府性基金收入</t>
  </si>
  <si>
    <t>一、港口建设费收入</t>
  </si>
  <si>
    <t>二、国有土地使用权出让收入</t>
  </si>
  <si>
    <t>三、彩票公益金收入</t>
  </si>
  <si>
    <t>四、城市基础设施配套费收入</t>
  </si>
  <si>
    <t>五、污水处理费收入</t>
  </si>
  <si>
    <t>六、彩票发行机构和彩票销售机构的业务费用</t>
  </si>
  <si>
    <t>七、其他政府性基金收入</t>
  </si>
  <si>
    <t>专项债券对应项目专项收入</t>
  </si>
  <si>
    <t xml:space="preserve">    地方政府专项债务（转贷）收入</t>
  </si>
  <si>
    <t xml:space="preserve">    政府性基金转移支付收入</t>
  </si>
  <si>
    <t>表十三</t>
  </si>
  <si>
    <t>一、文化旅游体育与传媒支出</t>
  </si>
  <si>
    <t xml:space="preserve">      国家电影事业发展专项资金安排的支出</t>
  </si>
  <si>
    <t xml:space="preserve">      旅游发展基金支出</t>
  </si>
  <si>
    <t>二、社会保障和就业支出</t>
  </si>
  <si>
    <t xml:space="preserve">      大中型水库移民后期扶持基金支出</t>
  </si>
  <si>
    <t xml:space="preserve">      小型水库移民扶助基金及对应专项债务
      收入安排的支出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</si>
  <si>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</si>
  <si>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</si>
  <si>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</si>
  <si>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</si>
  <si>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</si>
  <si>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</si>
  <si>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t>
  </si>
  <si>
    <t xml:space="preserve">      棚户区改造专项债券收入安排的支出</t>
  </si>
  <si>
    <t>四、农林水支出</t>
  </si>
  <si>
    <t xml:space="preserve">      国家重大水利工程建设基金安排的支出</t>
  </si>
  <si>
    <t>五、交通运输支出</t>
  </si>
  <si>
    <t xml:space="preserve">      港口建设费安排的支出</t>
  </si>
  <si>
    <t xml:space="preserve">      民航发展基金支出</t>
  </si>
  <si>
    <t>六、其他支出</t>
  </si>
  <si>
    <t xml:space="preserve">      其他地方自行试点项目收益专项债券收      入安排的支出</t>
  </si>
  <si>
    <t xml:space="preserve">      其他政府性基金及对应专项债务收入安
      排的支出</t>
  </si>
  <si>
    <t xml:space="preserve">      彩票发行销售机构业务费安排的支出</t>
  </si>
  <si>
    <t xml:space="preserve">      彩票公益金安排的支出</t>
  </si>
  <si>
    <t>七、债务付息支出</t>
  </si>
  <si>
    <t xml:space="preserve">      地方政府专项债务付息支出</t>
  </si>
  <si>
    <t>八、抗疫特别国债安排的支出</t>
  </si>
  <si>
    <t xml:space="preserve">      基础设施建设</t>
  </si>
  <si>
    <t>本年基金支出合计</t>
  </si>
  <si>
    <t xml:space="preserve">    地方政府专项债务还本支出</t>
  </si>
  <si>
    <t xml:space="preserve">    政府性基金上解支出</t>
  </si>
  <si>
    <t xml:space="preserve">    调出资金</t>
  </si>
  <si>
    <t xml:space="preserve">    支出总计</t>
  </si>
  <si>
    <t>表十四</t>
  </si>
  <si>
    <t>表十五</t>
  </si>
  <si>
    <t>表十六</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</si>
  <si>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</si>
  <si>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</si>
  <si>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</si>
  <si>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</si>
  <si>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</si>
  <si>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</si>
  <si>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</si>
  <si>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</si>
  <si>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</si>
  <si>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</si>
  <si>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</si>
  <si>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</si>
  <si>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</si>
  <si>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</si>
  <si>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</si>
  <si>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</si>
  <si>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</si>
  <si>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</si>
  <si>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</si>
  <si>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</si>
  <si>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</si>
  <si>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</si>
  <si>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</si>
  <si>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</si>
  <si>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</si>
  <si>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</si>
  <si>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</si>
  <si>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</si>
  <si>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</si>
  <si>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</si>
  <si>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</si>
  <si>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</si>
  <si>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</si>
  <si>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</si>
  <si>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</si>
  <si>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</si>
  <si>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</si>
  <si>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</si>
  <si>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</si>
  <si>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</si>
  <si>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</si>
  <si>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</si>
  <si>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</si>
  <si>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</si>
  <si>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</si>
  <si>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</si>
  <si>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</si>
  <si>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</si>
  <si>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</si>
  <si>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</si>
  <si>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</si>
  <si>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</si>
  <si>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</si>
  <si>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</si>
  <si>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</si>
  <si>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</si>
  <si>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</si>
  <si>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</si>
  <si>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</si>
  <si>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</si>
  <si>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</si>
  <si>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</si>
  <si>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</si>
  <si>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</si>
  <si>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</si>
  <si>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</si>
  <si>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</si>
  <si>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</si>
  <si>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</si>
  <si>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</si>
  <si>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</si>
  <si>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</si>
  <si>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</si>
  <si>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</si>
  <si>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</si>
  <si>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</si>
  <si>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</si>
  <si>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</si>
  <si>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</si>
  <si>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</si>
  <si>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</si>
  <si>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</si>
  <si>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</si>
  <si>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</si>
  <si>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</si>
  <si>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</si>
  <si>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</si>
  <si>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</si>
  <si>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</si>
  <si>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</si>
  <si>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</si>
  <si>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</si>
  <si>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</si>
  <si>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</si>
  <si>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</si>
  <si>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</si>
  <si>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</si>
  <si>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</si>
  <si>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</si>
  <si>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</si>
  <si>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</si>
  <si>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</si>
  <si>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</si>
  <si>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</si>
  <si>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</si>
  <si>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</si>
  <si>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</si>
  <si>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</si>
  <si>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</si>
  <si>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</si>
  <si>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</si>
  <si>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</si>
  <si>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</si>
  <si>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</si>
  <si>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</si>
  <si>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</si>
  <si>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</si>
  <si>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</si>
  <si>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</si>
  <si>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</si>
  <si>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</si>
  <si>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</si>
  <si>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</si>
  <si>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</si>
  <si>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</si>
  <si>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</si>
  <si>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</si>
  <si>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地方农网还贷资金支出</t>
  </si>
  <si>
    <t xml:space="preserve">    其他农网还贷资金支出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</si>
  <si>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</si>
  <si>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</si>
  <si>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</si>
  <si>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</si>
  <si>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</si>
  <si>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</si>
  <si>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</si>
  <si>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</si>
  <si>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</si>
  <si>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</si>
  <si>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</si>
  <si>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</si>
  <si>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</si>
  <si>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</si>
  <si>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</si>
  <si>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</si>
  <si>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</si>
  <si>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</si>
  <si>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</si>
  <si>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</si>
  <si>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</si>
  <si>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</si>
  <si>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</si>
  <si>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</si>
  <si>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</si>
  <si>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</si>
  <si>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</si>
  <si>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</si>
  <si>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</si>
  <si>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</si>
  <si>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</si>
  <si>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</si>
  <si>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</si>
  <si>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</si>
  <si>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</si>
  <si>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</si>
  <si>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</si>
  <si>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</si>
  <si>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</si>
  <si>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</si>
  <si>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</si>
  <si>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</si>
  <si>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</si>
  <si>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</si>
  <si>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</si>
  <si>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</si>
  <si>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</si>
  <si>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</si>
  <si>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</si>
  <si>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</si>
  <si>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</si>
  <si>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</si>
  <si>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</si>
  <si>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</si>
  <si>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</si>
  <si>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</si>
  <si>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</si>
  <si>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</si>
  <si>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</si>
  <si>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</si>
  <si>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</si>
  <si>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</si>
  <si>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</si>
  <si>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</si>
  <si>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</si>
  <si>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</si>
  <si>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</si>
  <si>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</si>
  <si>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</si>
  <si>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</si>
  <si>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</si>
  <si>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</si>
  <si>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</si>
  <si>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</si>
  <si>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</si>
  <si>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表十七</t>
  </si>
  <si>
    <t>一、国家电影事业发展专项资金相关支出</t>
  </si>
  <si>
    <t>二、大中型水库移民后期扶持基金支出</t>
  </si>
  <si>
    <t>三、国有土地使用权出让相关支出</t>
  </si>
  <si>
    <t>四、国家重大水利工程建设基金相关支出</t>
  </si>
  <si>
    <t>五、城市基础设施配套费相关支出</t>
  </si>
  <si>
    <t>六、污水处理费相关支出</t>
  </si>
  <si>
    <t>七、彩票公益金安排的支出</t>
  </si>
  <si>
    <t>八、其他政府性基金相关支出</t>
  </si>
  <si>
    <t>表十八</t>
  </si>
  <si>
    <t>序号</t>
  </si>
  <si>
    <t>项目名称</t>
  </si>
  <si>
    <t>2023年预算数</t>
  </si>
  <si>
    <t>2023年决算数</t>
  </si>
  <si>
    <t>备注：我区基金支出主要为征地拆迁补偿支出，未安排重点项目预算。</t>
  </si>
  <si>
    <t>表十九</t>
  </si>
  <si>
    <t>一、利润收入</t>
  </si>
  <si>
    <t xml:space="preserve">      其他国有资本经营预算企业利润收入</t>
  </si>
  <si>
    <t>二、股利、股息收入</t>
  </si>
  <si>
    <t xml:space="preserve">      国有参股公司股利、股息收入</t>
  </si>
  <si>
    <t>三、产权转让收入</t>
  </si>
  <si>
    <t xml:space="preserve">      国有独资企业产权转让收入</t>
  </si>
  <si>
    <t>四、其他国有资本经营预算收入</t>
  </si>
  <si>
    <t xml:space="preserve">    上级补助收入</t>
  </si>
  <si>
    <t>表二十</t>
  </si>
  <si>
    <t>一、社会保障和就业支出</t>
  </si>
  <si>
    <t>二、国有资本经营预算支出</t>
  </si>
  <si>
    <t xml:space="preserve">      解决历史遗留问题及改革成本支出</t>
  </si>
  <si>
    <t xml:space="preserve">        国有企业退休人员社会化管理补助支出</t>
  </si>
  <si>
    <t xml:space="preserve">        其他解决历史遗留问题及改革成本支出</t>
  </si>
  <si>
    <t xml:space="preserve">      国有企业资本金注入</t>
  </si>
  <si>
    <t xml:space="preserve">        其他国有企业资本金注入</t>
  </si>
  <si>
    <t xml:space="preserve">      国有企业政策性补贴</t>
  </si>
  <si>
    <t xml:space="preserve">        国有企业政策性补贴</t>
  </si>
  <si>
    <t xml:space="preserve">      其他国有资本经营预算支出</t>
  </si>
  <si>
    <t xml:space="preserve">        其他国有资本经营预算支出</t>
  </si>
  <si>
    <t>表二十一</t>
  </si>
  <si>
    <t>表二十二</t>
  </si>
  <si>
    <t>表二十三</t>
  </si>
  <si>
    <t>备注：因体制原因，我区对乡镇按照部门进行管理，因此没有转移支付，因此，乡镇数据为零。</t>
  </si>
  <si>
    <t>表二十四</t>
  </si>
  <si>
    <t>项        目</t>
  </si>
  <si>
    <t>一、企业职工基本养老保险基金收入</t>
  </si>
  <si>
    <t xml:space="preserve">    保险费收入</t>
  </si>
  <si>
    <t xml:space="preserve">    利息收入</t>
  </si>
  <si>
    <t xml:space="preserve">    财政补贴收入</t>
  </si>
  <si>
    <t xml:space="preserve">    委托投资收益</t>
  </si>
  <si>
    <t xml:space="preserve">    其他收入</t>
  </si>
  <si>
    <t xml:space="preserve">    转移收入</t>
  </si>
  <si>
    <t xml:space="preserve">    下级上解收入</t>
  </si>
  <si>
    <t>二、机关事业单位基本养老保险基金收入</t>
  </si>
  <si>
    <t>三、居民基本养老保险基金收入</t>
  </si>
  <si>
    <t>四、职工基本医疗保险基金收入</t>
  </si>
  <si>
    <t>五、居民基本医疗保险基金收入</t>
  </si>
  <si>
    <t>六、工伤保险基金收入</t>
  </si>
  <si>
    <t>七、失业保险基金收入</t>
  </si>
  <si>
    <t>社会保险基金收入合计</t>
  </si>
  <si>
    <t>上年结转收入</t>
  </si>
  <si>
    <t>备注：按照省政府文件规定，企业职工基本养老保险2023年在省级收支。</t>
  </si>
  <si>
    <t>表二十五</t>
  </si>
  <si>
    <t>项      目</t>
  </si>
  <si>
    <t>一、企业职工基本养老保险基金支出</t>
  </si>
  <si>
    <t xml:space="preserve">    基本养老金支出</t>
  </si>
  <si>
    <t xml:space="preserve">    丧葬抚恤补助支出</t>
  </si>
  <si>
    <t xml:space="preserve">    转移支出</t>
  </si>
  <si>
    <t xml:space="preserve">    上解上级支出</t>
  </si>
  <si>
    <t>二、机关事业单位基本养老保险基金支出</t>
  </si>
  <si>
    <t>三、居民基本养老保险基金支出</t>
  </si>
  <si>
    <t xml:space="preserve">    基础养老金支出</t>
  </si>
  <si>
    <t xml:space="preserve">    个人账户养老金支出</t>
  </si>
  <si>
    <t>四、职工基本医疗保险基金支出</t>
  </si>
  <si>
    <t xml:space="preserve">    基本医疗保险待遇支出—住院支出</t>
  </si>
  <si>
    <t xml:space="preserve">    基本医疗保险待遇支出—门诊支出</t>
  </si>
  <si>
    <t xml:space="preserve">    生育医疗费用支出</t>
  </si>
  <si>
    <t xml:space="preserve">    生育津贴支出</t>
  </si>
  <si>
    <t>五、居民基本医疗保险基金支出</t>
  </si>
  <si>
    <t xml:space="preserve">    大病保险支出</t>
  </si>
  <si>
    <t>六、工伤保险基金支出</t>
  </si>
  <si>
    <t xml:space="preserve">    工伤保险待遇支出</t>
  </si>
  <si>
    <t xml:space="preserve">    劳动能力鉴定支出</t>
  </si>
  <si>
    <t xml:space="preserve">    工伤预防费用支出</t>
  </si>
  <si>
    <t>七、失业保险基金支出</t>
  </si>
  <si>
    <t xml:space="preserve">    职业培训补贴支出</t>
  </si>
  <si>
    <t xml:space="preserve">    稳定岗位补贴支出</t>
  </si>
  <si>
    <t xml:space="preserve">    其他费用支出</t>
  </si>
  <si>
    <t>社会保险基金支出合计</t>
  </si>
  <si>
    <t>年终结转结余</t>
  </si>
  <si>
    <t xml:space="preserve">              其中：当年结转结余</t>
  </si>
  <si>
    <t>表二十六</t>
  </si>
  <si>
    <t>社会保险基金年末滚存结余合计</t>
  </si>
  <si>
    <t>一、机关事业单位基本养老保险基金</t>
  </si>
  <si>
    <t>二、城乡居民基本养老保险基金</t>
  </si>
  <si>
    <t>三、职工基本医疗保险基金</t>
  </si>
  <si>
    <t>四、城乡居民基本医疗保险基金</t>
  </si>
  <si>
    <t>五、工伤保险基金</t>
  </si>
  <si>
    <t>六、失业保险基金</t>
  </si>
  <si>
    <t>表二十七</t>
  </si>
  <si>
    <t>表二十八</t>
  </si>
  <si>
    <t>表二十九</t>
  </si>
  <si>
    <t>表三十</t>
  </si>
  <si>
    <t>单位：亿元</t>
  </si>
  <si>
    <t>地   区</t>
  </si>
  <si>
    <t>2022年政府
债务余额</t>
  </si>
  <si>
    <t>2023年新增
债务限额</t>
  </si>
  <si>
    <t>2023年政府
债务限额</t>
  </si>
  <si>
    <t>2023年政府
债务余额</t>
  </si>
  <si>
    <t>市本级</t>
  </si>
  <si>
    <t>高  区</t>
  </si>
  <si>
    <t>经  区</t>
  </si>
  <si>
    <t>临港区</t>
  </si>
  <si>
    <t>区县合计</t>
  </si>
  <si>
    <t>环翠区</t>
  </si>
  <si>
    <t xml:space="preserve">文登区
</t>
  </si>
  <si>
    <t>荣成市</t>
  </si>
  <si>
    <t>乳山市</t>
  </si>
  <si>
    <t>表三十一</t>
  </si>
  <si>
    <t>2022年政府一般
债务余额</t>
  </si>
  <si>
    <t>2023年新增一般
债务限额</t>
  </si>
  <si>
    <t>2023年政府一般
债务限额</t>
  </si>
  <si>
    <t>2023年政府一般
债务余额</t>
  </si>
  <si>
    <t>文登区
（含南海新区）</t>
  </si>
  <si>
    <t>表三十二</t>
  </si>
  <si>
    <t>2022年政府专项
债务余额</t>
  </si>
  <si>
    <t>2023年新增专项
债务限额</t>
  </si>
  <si>
    <t>2023年政府专项
债务限额</t>
  </si>
  <si>
    <t>2023年政府专项
债务余额</t>
  </si>
  <si>
    <t>表三十三</t>
  </si>
  <si>
    <t>一般债券额度</t>
  </si>
  <si>
    <t>专项债券额度</t>
  </si>
  <si>
    <t>小  计</t>
  </si>
  <si>
    <t>新增债券</t>
  </si>
  <si>
    <t>再融资
债券</t>
  </si>
  <si>
    <t>表三十四</t>
  </si>
  <si>
    <t>政府债券还本付息</t>
  </si>
  <si>
    <t>债券还本</t>
  </si>
  <si>
    <t>债券付息</t>
  </si>
  <si>
    <t>表三十五</t>
  </si>
  <si>
    <t>交通</t>
  </si>
  <si>
    <t>农林水利建设</t>
  </si>
  <si>
    <t>保障性
住房</t>
  </si>
  <si>
    <t>市政建设</t>
  </si>
  <si>
    <t>环境保护</t>
  </si>
  <si>
    <t>教科文卫</t>
  </si>
  <si>
    <t>其他</t>
  </si>
  <si>
    <t>表三十六</t>
  </si>
  <si>
    <t>项    目</t>
  </si>
  <si>
    <t>全  区</t>
  </si>
  <si>
    <t>一、2022年末地方政府债务余额</t>
  </si>
  <si>
    <t xml:space="preserve">     其中：一般债务</t>
  </si>
  <si>
    <t xml:space="preserve">          专项债务</t>
  </si>
  <si>
    <t>二、2022年地方政府债务限额</t>
  </si>
  <si>
    <t>三、2023年地方政府债券发行决算数</t>
  </si>
  <si>
    <t xml:space="preserve">     新增一般债券发行额</t>
  </si>
  <si>
    <t xml:space="preserve">     置换一般债券发行额</t>
  </si>
  <si>
    <t xml:space="preserve">      其中： 偿还存量债务一般债券发行额</t>
  </si>
  <si>
    <t xml:space="preserve">             再融资一般债券发行额</t>
  </si>
  <si>
    <t xml:space="preserve">     新增专项债券发行额</t>
  </si>
  <si>
    <t xml:space="preserve">     置换专项债券发行额</t>
  </si>
  <si>
    <t xml:space="preserve">       其中：偿还存量债务专项债券发行额</t>
  </si>
  <si>
    <t xml:space="preserve">             再融资专项债券发行额</t>
  </si>
  <si>
    <t>四、2023年外债举借额</t>
  </si>
  <si>
    <t>五、2023年地方政府债务还本支出决算数</t>
  </si>
  <si>
    <t xml:space="preserve">     一般债务还本支出</t>
  </si>
  <si>
    <t xml:space="preserve">       其中：向外国政府及国际组织借款还本支出</t>
  </si>
  <si>
    <t xml:space="preserve">     专项债务还本支出</t>
  </si>
  <si>
    <t>六、2023年地方政府债务付息支出决算数</t>
  </si>
  <si>
    <t xml:space="preserve">     一般债务付息支出</t>
  </si>
  <si>
    <t xml:space="preserve">       其中：向外国政府及国际组织借款付息支出</t>
  </si>
  <si>
    <t xml:space="preserve">     专项债务付息支出</t>
  </si>
  <si>
    <t>七、2023年末地方政府债务余额决算数</t>
  </si>
  <si>
    <t>八、2023年地方政府债务限额</t>
  </si>
  <si>
    <t>表三十七</t>
  </si>
  <si>
    <t>公式</t>
  </si>
  <si>
    <t>文登区</t>
  </si>
  <si>
    <t>一、2022年发行预计执行数</t>
  </si>
  <si>
    <t>A=B+D</t>
  </si>
  <si>
    <t>（一）一般债券</t>
  </si>
  <si>
    <t>B</t>
  </si>
  <si>
    <t xml:space="preserve">   其中：再融资债券</t>
  </si>
  <si>
    <t>C</t>
  </si>
  <si>
    <t>（二）专项债券</t>
  </si>
  <si>
    <t>D</t>
  </si>
  <si>
    <t>E</t>
  </si>
  <si>
    <t>二、2022年还本预计执行数</t>
  </si>
  <si>
    <t>F=G+H</t>
  </si>
  <si>
    <t>G</t>
  </si>
  <si>
    <t>H</t>
  </si>
  <si>
    <t>三、2022年付息预计执行数</t>
  </si>
  <si>
    <t>I=J+K</t>
  </si>
  <si>
    <t>J</t>
  </si>
  <si>
    <t>K</t>
  </si>
  <si>
    <t>四、2023年还本预算数</t>
  </si>
  <si>
    <t>L=M+O</t>
  </si>
  <si>
    <t>M</t>
  </si>
  <si>
    <t xml:space="preserve">   其中：再融资</t>
  </si>
  <si>
    <t xml:space="preserve">      财政预算安排 </t>
  </si>
  <si>
    <t>N</t>
  </si>
  <si>
    <t>O</t>
  </si>
  <si>
    <t xml:space="preserve">      财政预算安排</t>
  </si>
  <si>
    <t>P</t>
  </si>
  <si>
    <t>五、2023年付息预算数</t>
  </si>
  <si>
    <t>Q=R+S</t>
  </si>
  <si>
    <t>R</t>
  </si>
  <si>
    <t>S</t>
  </si>
  <si>
    <t>表三十八</t>
  </si>
  <si>
    <t>项目</t>
  </si>
  <si>
    <t>公  式</t>
  </si>
  <si>
    <t>一：2022年地方政府债务限额</t>
  </si>
  <si>
    <t>A=B+C</t>
  </si>
  <si>
    <t>其中：一般债务限额</t>
  </si>
  <si>
    <t xml:space="preserve">     专项债务限额</t>
  </si>
  <si>
    <t>二：提前下达的2023年地方政府债务新增限额</t>
  </si>
  <si>
    <t>D=E+F</t>
  </si>
  <si>
    <t>F</t>
  </si>
  <si>
    <t>表三十九</t>
  </si>
  <si>
    <t>一、2022年地方政府债务限额</t>
  </si>
  <si>
    <t>二、2023年新增地方政府债务限额</t>
  </si>
  <si>
    <t>附：提前下达的2023年新增地方政府债务限额</t>
  </si>
  <si>
    <t>G=H+I</t>
  </si>
  <si>
    <t>I</t>
  </si>
  <si>
    <t>三、2023年地方政府债务限额</t>
  </si>
  <si>
    <t>J=K+L</t>
  </si>
  <si>
    <t>L</t>
  </si>
</sst>
</file>

<file path=xl/styles.xml><?xml version="1.0" encoding="utf-8"?>
<styleSheet xmlns="http://schemas.openxmlformats.org/spreadsheetml/2006/main">
  <numFmts count="3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0.0_);\(#,##0.0\)"/>
    <numFmt numFmtId="178" formatCode="0.00_);[Red]\(0.00\)"/>
    <numFmt numFmtId="179" formatCode="#,##0.0"/>
    <numFmt numFmtId="180" formatCode="#,##0;\(#,##0\)"/>
    <numFmt numFmtId="181" formatCode="_-&quot;$&quot;\ * #,##0_-;_-&quot;$&quot;\ * #,##0\-;_-&quot;$&quot;\ * &quot;-&quot;_-;_-@_-"/>
    <numFmt numFmtId="182" formatCode="\$#,##0;\(\$#,##0\)"/>
    <numFmt numFmtId="183" formatCode="&quot;$&quot;#,##0.00_);[Red]\(&quot;$&quot;#,##0.00\)"/>
    <numFmt numFmtId="184" formatCode="&quot;$&quot;#,##0_);\(&quot;$&quot;#,##0\)"/>
    <numFmt numFmtId="185" formatCode="&quot;$&quot;#,##0_);[Red]\(&quot;$&quot;#,##0\)"/>
    <numFmt numFmtId="186" formatCode="_-&quot;$&quot;* #,##0_-;\-&quot;$&quot;* #,##0_-;_-&quot;$&quot;* &quot;-&quot;_-;_-@_-"/>
    <numFmt numFmtId="187" formatCode="0.0"/>
    <numFmt numFmtId="188" formatCode="0_ "/>
    <numFmt numFmtId="189" formatCode="_(&quot;$&quot;* #,##0.00_);_(&quot;$&quot;* \(#,##0.00\);_(&quot;$&quot;* &quot;-&quot;??_);_(@_)"/>
    <numFmt numFmtId="190" formatCode="h:mm\ AM/PM"/>
    <numFmt numFmtId="191" formatCode="&quot;$&quot;\ #,##0.00_-;[Red]&quot;$&quot;\ #,##0.00\-"/>
    <numFmt numFmtId="192" formatCode="_-* #,##0.00_-;\-* #,##0.00_-;_-* &quot;-&quot;??_-;_-@_-"/>
    <numFmt numFmtId="193" formatCode="#\ ??/??"/>
    <numFmt numFmtId="194" formatCode="_-* #,##0.00_$_-;\-* #,##0.00_$_-;_-* &quot;-&quot;??_$_-;_-@_-"/>
    <numFmt numFmtId="195" formatCode="#,##0;\-#,##0;&quot;-&quot;"/>
    <numFmt numFmtId="196" formatCode="0.0000_ "/>
    <numFmt numFmtId="197" formatCode="_-&quot;$&quot;\ * #,##0.00_-;_-&quot;$&quot;\ * #,##0.00\-;_-&quot;$&quot;\ * &quot;-&quot;??_-;_-@_-"/>
    <numFmt numFmtId="198" formatCode="\$#,##0.00;\(\$#,##0.00\)"/>
    <numFmt numFmtId="199" formatCode="0_ ;[Red]\-0\ "/>
    <numFmt numFmtId="200" formatCode="_(&quot;$&quot;* #,##0_);_(&quot;$&quot;* \(#,##0\);_(&quot;$&quot;* &quot;-&quot;_);_(@_)"/>
    <numFmt numFmtId="201" formatCode="_-* #,##0_$_-;\-* #,##0_$_-;_-* &quot;-&quot;_$_-;_-@_-"/>
    <numFmt numFmtId="202" formatCode="yyyy&quot;年&quot;m&quot;月&quot;d&quot;日&quot;;@"/>
    <numFmt numFmtId="203" formatCode="_-* #,##0&quot;$&quot;_-;\-* #,##0&quot;$&quot;_-;_-* &quot;-&quot;&quot;$&quot;_-;_-@_-"/>
    <numFmt numFmtId="204" formatCode="_-* #,##0.00&quot;$&quot;_-;\-* #,##0.00&quot;$&quot;_-;_-* &quot;-&quot;??&quot;$&quot;_-;_-@_-"/>
    <numFmt numFmtId="205" formatCode="0.0_ "/>
    <numFmt numFmtId="206" formatCode="0.00_ "/>
    <numFmt numFmtId="207" formatCode="0.0%"/>
    <numFmt numFmtId="208" formatCode="0_);[Red]\(0\)"/>
  </numFmts>
  <fonts count="126">
    <font>
      <sz val="12"/>
      <name val="宋体"/>
      <charset val="134"/>
    </font>
    <font>
      <sz val="10"/>
      <name val="Helv"/>
      <charset val="134"/>
    </font>
    <font>
      <b/>
      <sz val="12"/>
      <name val="宋体"/>
      <charset val="134"/>
    </font>
    <font>
      <sz val="11"/>
      <name val="宋体"/>
      <charset val="134"/>
    </font>
    <font>
      <sz val="16"/>
      <name val="文星简小标宋"/>
      <charset val="134"/>
    </font>
    <font>
      <sz val="9"/>
      <name val="SimSun"/>
      <charset val="134"/>
    </font>
    <font>
      <sz val="12"/>
      <name val="宋体"/>
      <charset val="134"/>
      <scheme val="minor"/>
    </font>
    <font>
      <b/>
      <sz val="12"/>
      <name val="宋体"/>
      <charset val="134"/>
      <scheme val="minor"/>
    </font>
    <font>
      <sz val="12"/>
      <name val="Helv"/>
      <charset val="134"/>
    </font>
    <font>
      <sz val="12"/>
      <name val="黑体"/>
      <charset val="134"/>
    </font>
    <font>
      <sz val="12"/>
      <color rgb="FFFF0000"/>
      <name val="宋体"/>
      <charset val="134"/>
    </font>
    <font>
      <sz val="12"/>
      <color theme="1"/>
      <name val="宋体"/>
      <charset val="134"/>
    </font>
    <font>
      <b/>
      <sz val="11"/>
      <name val="宋体"/>
      <charset val="134"/>
    </font>
    <font>
      <sz val="11"/>
      <color rgb="FFFF0000"/>
      <name val="宋体"/>
      <charset val="134"/>
    </font>
    <font>
      <sz val="16"/>
      <name val="方正小标宋简体"/>
      <charset val="134"/>
    </font>
    <font>
      <sz val="12"/>
      <color indexed="8"/>
      <name val="宋体"/>
      <charset val="134"/>
      <scheme val="minor"/>
    </font>
    <font>
      <sz val="14"/>
      <name val="宋体"/>
      <charset val="134"/>
    </font>
    <font>
      <sz val="10"/>
      <name val="宋体"/>
      <charset val="134"/>
    </font>
    <font>
      <sz val="10"/>
      <name val="黑体"/>
      <charset val="134"/>
    </font>
    <font>
      <b/>
      <sz val="10"/>
      <name val="宋体"/>
      <charset val="134"/>
    </font>
    <font>
      <b/>
      <sz val="12"/>
      <color indexed="8"/>
      <name val="宋体"/>
      <charset val="134"/>
      <scheme val="major"/>
    </font>
    <font>
      <b/>
      <sz val="12"/>
      <name val="宋体"/>
      <charset val="134"/>
      <scheme val="major"/>
    </font>
    <font>
      <sz val="12"/>
      <name val="宋体"/>
      <charset val="134"/>
      <scheme val="major"/>
    </font>
    <font>
      <sz val="10"/>
      <name val="宋体"/>
      <charset val="134"/>
      <scheme val="minor"/>
    </font>
    <font>
      <b/>
      <sz val="12"/>
      <color indexed="8"/>
      <name val="宋体"/>
      <charset val="134"/>
      <scheme val="minor"/>
    </font>
    <font>
      <sz val="20"/>
      <name val="宋体"/>
      <charset val="134"/>
    </font>
    <font>
      <b/>
      <sz val="10"/>
      <name val="宋体"/>
      <charset val="134"/>
      <scheme val="minor"/>
    </font>
    <font>
      <b/>
      <sz val="12"/>
      <color indexed="0"/>
      <name val="宋体"/>
      <charset val="134"/>
      <scheme val="minor"/>
    </font>
    <font>
      <b/>
      <sz val="8"/>
      <name val="宋体"/>
      <charset val="134"/>
    </font>
    <font>
      <sz val="10"/>
      <color indexed="8"/>
      <name val="宋体"/>
      <charset val="134"/>
    </font>
    <font>
      <sz val="10"/>
      <name val="Helv"/>
      <charset val="0"/>
    </font>
    <font>
      <sz val="16"/>
      <color indexed="8"/>
      <name val="文星简小标宋"/>
      <charset val="134"/>
    </font>
    <font>
      <b/>
      <sz val="12"/>
      <color indexed="8"/>
      <name val="宋体"/>
      <charset val="134"/>
    </font>
    <font>
      <sz val="12"/>
      <color indexed="8"/>
      <name val="宋体"/>
      <charset val="134"/>
    </font>
    <font>
      <sz val="20"/>
      <name val="文星简大标宋"/>
      <charset val="134"/>
    </font>
    <font>
      <b/>
      <sz val="12"/>
      <color indexed="0"/>
      <name val="宋体"/>
      <charset val="134"/>
    </font>
    <font>
      <b/>
      <sz val="12"/>
      <name val="黑体"/>
      <charset val="134"/>
    </font>
    <font>
      <sz val="10"/>
      <color rgb="FF000000"/>
      <name val="宋体"/>
      <charset val="134"/>
    </font>
    <font>
      <sz val="12"/>
      <color theme="1"/>
      <name val="宋体"/>
      <charset val="134"/>
      <scheme val="minor"/>
    </font>
    <font>
      <sz val="18"/>
      <name val="文星简小标宋"/>
      <charset val="134"/>
    </font>
    <font>
      <sz val="14"/>
      <name val="黑体"/>
      <charset val="134"/>
    </font>
    <font>
      <sz val="12"/>
      <name val="宋体"/>
      <charset val="0"/>
      <scheme val="minor"/>
    </font>
    <font>
      <sz val="10"/>
      <name val="宋体"/>
      <charset val="0"/>
      <scheme val="minor"/>
    </font>
    <font>
      <sz val="12"/>
      <name val="Helv"/>
      <charset val="0"/>
    </font>
    <font>
      <sz val="36"/>
      <name val="方正小标宋简体"/>
      <charset val="134"/>
    </font>
    <font>
      <b/>
      <sz val="24"/>
      <name val="楷体_GB2312"/>
      <charset val="134"/>
    </font>
    <font>
      <sz val="11"/>
      <color theme="0"/>
      <name val="宋体"/>
      <charset val="134"/>
      <scheme val="minor"/>
    </font>
    <font>
      <sz val="12"/>
      <color indexed="16"/>
      <name val="宋体"/>
      <charset val="134"/>
    </font>
    <font>
      <sz val="11"/>
      <color rgb="FF3F3F76"/>
      <name val="宋体"/>
      <charset val="0"/>
      <scheme val="minor"/>
    </font>
    <font>
      <sz val="11"/>
      <color indexed="8"/>
      <name val="宋体"/>
      <charset val="134"/>
    </font>
    <font>
      <sz val="11"/>
      <color indexed="20"/>
      <name val="宋体"/>
      <charset val="134"/>
    </font>
    <font>
      <sz val="11"/>
      <color theme="1"/>
      <name val="宋体"/>
      <charset val="0"/>
      <scheme val="minor"/>
    </font>
    <font>
      <sz val="8"/>
      <name val="Times New Roman"/>
      <charset val="134"/>
    </font>
    <font>
      <sz val="12"/>
      <color indexed="20"/>
      <name val="宋体"/>
      <charset val="134"/>
    </font>
    <font>
      <sz val="11"/>
      <color indexed="62"/>
      <name val="宋体"/>
      <charset val="134"/>
    </font>
    <font>
      <sz val="11"/>
      <color rgb="FF9C0006"/>
      <name val="宋体"/>
      <charset val="0"/>
      <scheme val="minor"/>
    </font>
    <font>
      <sz val="12"/>
      <color indexed="9"/>
      <name val="宋体"/>
      <charset val="134"/>
    </font>
    <font>
      <sz val="11"/>
      <color theme="0"/>
      <name val="宋体"/>
      <charset val="0"/>
      <scheme val="minor"/>
    </font>
    <font>
      <u/>
      <sz val="11"/>
      <color rgb="FF0000FF"/>
      <name val="宋体"/>
      <charset val="0"/>
      <scheme val="minor"/>
    </font>
    <font>
      <sz val="11"/>
      <color indexed="60"/>
      <name val="宋体"/>
      <charset val="134"/>
    </font>
    <font>
      <u/>
      <sz val="11"/>
      <color rgb="FF800080"/>
      <name val="宋体"/>
      <charset val="0"/>
      <scheme val="minor"/>
    </font>
    <font>
      <b/>
      <sz val="11"/>
      <color indexed="63"/>
      <name val="宋体"/>
      <charset val="134"/>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17"/>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Geneva"/>
      <charset val="134"/>
    </font>
    <font>
      <b/>
      <sz val="11"/>
      <color indexed="56"/>
      <name val="宋体"/>
      <charset val="134"/>
    </font>
    <font>
      <sz val="12"/>
      <name val="Arial MT"/>
      <charset val="134"/>
    </font>
    <font>
      <sz val="12"/>
      <name val="Times New Roman"/>
      <charset val="134"/>
    </font>
    <font>
      <sz val="12"/>
      <color indexed="17"/>
      <name val="宋体"/>
      <charset val="134"/>
    </font>
    <font>
      <b/>
      <sz val="13"/>
      <color indexed="56"/>
      <name val="宋体"/>
      <charset val="134"/>
    </font>
    <font>
      <b/>
      <sz val="10"/>
      <name val="MS Sans"/>
      <charset val="134"/>
    </font>
    <font>
      <sz val="10"/>
      <name val="Arial"/>
      <charset val="134"/>
    </font>
    <font>
      <b/>
      <sz val="11"/>
      <color indexed="52"/>
      <name val="宋体"/>
      <charset val="134"/>
    </font>
    <font>
      <b/>
      <sz val="15"/>
      <color indexed="56"/>
      <name val="宋体"/>
      <charset val="134"/>
    </font>
    <font>
      <b/>
      <sz val="18"/>
      <color indexed="62"/>
      <name val="宋体"/>
      <charset val="134"/>
    </font>
    <font>
      <b/>
      <sz val="11"/>
      <color indexed="8"/>
      <name val="宋体"/>
      <charset val="134"/>
    </font>
    <font>
      <sz val="12"/>
      <color indexed="20"/>
      <name val="仿宋_GB2312"/>
      <charset val="134"/>
    </font>
    <font>
      <b/>
      <sz val="18"/>
      <name val="Arial"/>
      <charset val="134"/>
    </font>
    <font>
      <b/>
      <i/>
      <sz val="16"/>
      <name val="Helv"/>
      <charset val="134"/>
    </font>
    <font>
      <sz val="12"/>
      <color indexed="17"/>
      <name val="仿宋_GB2312"/>
      <charset val="134"/>
    </font>
    <font>
      <sz val="10"/>
      <name val="楷体"/>
      <charset val="134"/>
    </font>
    <font>
      <b/>
      <sz val="18"/>
      <color indexed="56"/>
      <name val="宋体"/>
      <charset val="134"/>
    </font>
    <font>
      <b/>
      <sz val="12"/>
      <name val="Arial"/>
      <charset val="134"/>
    </font>
    <font>
      <b/>
      <sz val="10"/>
      <name val="Tms Rmn"/>
      <charset val="134"/>
    </font>
    <font>
      <sz val="9"/>
      <name val="宋体"/>
      <charset val="134"/>
    </font>
    <font>
      <i/>
      <sz val="11"/>
      <color indexed="23"/>
      <name val="宋体"/>
      <charset val="134"/>
    </font>
    <font>
      <b/>
      <sz val="11"/>
      <color indexed="9"/>
      <name val="宋体"/>
      <charset val="134"/>
    </font>
    <font>
      <u/>
      <sz val="12"/>
      <name val="Arial MT"/>
      <charset val="134"/>
    </font>
    <font>
      <sz val="10"/>
      <name val="Times New Roman"/>
      <charset val="134"/>
    </font>
    <font>
      <sz val="11"/>
      <color indexed="10"/>
      <name val="宋体"/>
      <charset val="134"/>
    </font>
    <font>
      <sz val="10"/>
      <color indexed="8"/>
      <name val="Arial"/>
      <charset val="134"/>
    </font>
    <font>
      <b/>
      <sz val="10"/>
      <name val="MS Sans Serif"/>
      <charset val="134"/>
    </font>
    <font>
      <sz val="7"/>
      <name val="Small Fonts"/>
      <charset val="134"/>
    </font>
    <font>
      <sz val="12"/>
      <name val="Arial"/>
      <charset val="134"/>
    </font>
    <font>
      <b/>
      <sz val="12"/>
      <name val="Arial MT"/>
      <charset val="134"/>
    </font>
    <font>
      <sz val="10"/>
      <color indexed="8"/>
      <name val="MS Sans Serif"/>
      <charset val="134"/>
    </font>
    <font>
      <sz val="8"/>
      <name val="Arial"/>
      <charset val="134"/>
    </font>
    <font>
      <sz val="11"/>
      <color indexed="17"/>
      <name val="Tahoma"/>
      <charset val="134"/>
    </font>
    <font>
      <sz val="11"/>
      <color indexed="52"/>
      <name val="宋体"/>
      <charset val="134"/>
    </font>
    <font>
      <sz val="11"/>
      <color theme="1"/>
      <name val="宋体"/>
      <charset val="134"/>
      <scheme val="minor"/>
    </font>
    <font>
      <sz val="12"/>
      <color indexed="9"/>
      <name val="Helv"/>
      <charset val="134"/>
    </font>
    <font>
      <sz val="11"/>
      <name val="Arial MT"/>
      <charset val="134"/>
    </font>
    <font>
      <b/>
      <sz val="14"/>
      <name val="楷体"/>
      <charset val="134"/>
    </font>
    <font>
      <sz val="11"/>
      <color indexed="20"/>
      <name val="Tahoma"/>
      <charset val="134"/>
    </font>
    <font>
      <sz val="10"/>
      <name val="MS Sans Serif"/>
      <charset val="134"/>
    </font>
    <font>
      <sz val="12"/>
      <name val="Courier"/>
      <charset val="134"/>
    </font>
    <font>
      <u/>
      <sz val="12"/>
      <color indexed="12"/>
      <name val="宋体"/>
      <charset val="134"/>
    </font>
    <font>
      <b/>
      <sz val="9"/>
      <name val="Arial"/>
      <charset val="134"/>
    </font>
    <font>
      <sz val="12"/>
      <name val="官帕眉"/>
      <charset val="134"/>
    </font>
    <font>
      <u/>
      <sz val="12"/>
      <color indexed="20"/>
      <name val="宋体"/>
      <charset val="134"/>
    </font>
    <font>
      <sz val="12"/>
      <name val="바탕체"/>
      <charset val="134"/>
    </font>
    <font>
      <b/>
      <sz val="9"/>
      <name val="宋体"/>
      <charset val="134"/>
    </font>
    <font>
      <sz val="9"/>
      <name val="宋体"/>
      <charset val="134"/>
    </font>
  </fonts>
  <fills count="65">
    <fill>
      <patternFill patternType="none"/>
    </fill>
    <fill>
      <patternFill patternType="gray125"/>
    </fill>
    <fill>
      <patternFill patternType="solid">
        <fgColor indexed="9"/>
        <bgColor indexed="64"/>
      </patternFill>
    </fill>
    <fill>
      <patternFill patternType="solid">
        <fgColor theme="5" tint="0.399884029663991"/>
        <bgColor indexed="64"/>
      </patternFill>
    </fill>
    <fill>
      <patternFill patternType="solid">
        <fgColor indexed="26"/>
        <bgColor indexed="64"/>
      </patternFill>
    </fill>
    <fill>
      <patternFill patternType="solid">
        <fgColor rgb="FFFFCC99"/>
        <bgColor indexed="64"/>
      </patternFill>
    </fill>
    <fill>
      <patternFill patternType="solid">
        <fgColor indexed="46"/>
        <bgColor indexed="64"/>
      </patternFill>
    </fill>
    <fill>
      <patternFill patternType="solid">
        <fgColor indexed="45"/>
        <bgColor indexed="64"/>
      </patternFill>
    </fill>
    <fill>
      <patternFill patternType="solid">
        <fgColor theme="6" tint="0.799981688894314"/>
        <bgColor indexed="64"/>
      </patternFill>
    </fill>
    <fill>
      <patternFill patternType="solid">
        <fgColor indexed="22"/>
        <bgColor indexed="64"/>
      </patternFill>
    </fill>
    <fill>
      <patternFill patternType="solid">
        <fgColor theme="6" tint="0.599993896298105"/>
        <bgColor indexed="64"/>
      </patternFill>
    </fill>
    <fill>
      <patternFill patternType="solid">
        <fgColor indexed="47"/>
        <bgColor indexed="64"/>
      </patternFill>
    </fill>
    <fill>
      <patternFill patternType="solid">
        <fgColor rgb="FFFFC7CE"/>
        <bgColor indexed="64"/>
      </patternFill>
    </fill>
    <fill>
      <patternFill patternType="solid">
        <fgColor indexed="29"/>
        <bgColor indexed="64"/>
      </patternFill>
    </fill>
    <fill>
      <patternFill patternType="solid">
        <fgColor theme="6" tint="0.399975585192419"/>
        <bgColor indexed="64"/>
      </patternFill>
    </fill>
    <fill>
      <patternFill patternType="solid">
        <fgColor indexed="55"/>
        <bgColor indexed="64"/>
      </patternFill>
    </fill>
    <fill>
      <patternFill patternType="solid">
        <fgColor indexed="43"/>
        <bgColor indexed="64"/>
      </patternFill>
    </fill>
    <fill>
      <patternFill patternType="solid">
        <fgColor rgb="FFFFFFCC"/>
        <bgColor indexed="64"/>
      </patternFill>
    </fill>
    <fill>
      <patternFill patternType="solid">
        <fgColor indexed="57"/>
        <bgColor indexed="64"/>
      </patternFill>
    </fill>
    <fill>
      <patternFill patternType="solid">
        <fgColor theme="5" tint="0.399975585192419"/>
        <bgColor indexed="64"/>
      </patternFill>
    </fill>
    <fill>
      <patternFill patternType="solid">
        <fgColor indexed="27"/>
        <bgColor indexed="64"/>
      </patternFill>
    </fill>
    <fill>
      <patternFill patternType="solid">
        <fgColor indexed="36"/>
        <bgColor indexed="64"/>
      </patternFill>
    </fill>
    <fill>
      <patternFill patternType="solid">
        <fgColor theme="4" tint="0.399975585192419"/>
        <bgColor indexed="64"/>
      </patternFill>
    </fill>
    <fill>
      <patternFill patternType="solid">
        <fgColor indexed="53"/>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49"/>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indexed="42"/>
        <bgColor indexed="64"/>
      </patternFill>
    </fill>
    <fill>
      <patternFill patternType="solid">
        <fgColor theme="8" tint="0.799981688894314"/>
        <bgColor indexed="64"/>
      </patternFill>
    </fill>
    <fill>
      <patternFill patternType="solid">
        <fgColor indexed="51"/>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indexed="52"/>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0"/>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54"/>
        <bgColor indexed="64"/>
      </patternFill>
    </fill>
    <fill>
      <patternFill patternType="solid">
        <fgColor indexed="62"/>
        <bgColor indexed="64"/>
      </patternFill>
    </fill>
    <fill>
      <patternFill patternType="solid">
        <fgColor indexed="10"/>
        <bgColor indexed="64"/>
      </patternFill>
    </fill>
    <fill>
      <patternFill patternType="gray0625"/>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lightUp">
        <fgColor indexed="9"/>
        <bgColor indexed="55"/>
      </patternFill>
    </fill>
    <fill>
      <patternFill patternType="lightUp">
        <fgColor indexed="9"/>
        <bgColor indexed="53"/>
      </patternFill>
    </fill>
    <fill>
      <patternFill patternType="lightUp">
        <fgColor indexed="9"/>
        <bgColor indexed="22"/>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rgb="FF000000"/>
      </left>
      <right style="thin">
        <color rgb="FF000000"/>
      </right>
      <top/>
      <bottom/>
      <diagonal/>
    </border>
    <border>
      <left style="thin">
        <color auto="1"/>
      </left>
      <right/>
      <top style="thin">
        <color auto="1"/>
      </top>
      <bottom/>
      <diagonal/>
    </border>
    <border>
      <left style="thin">
        <color rgb="FF000000"/>
      </left>
      <right/>
      <top style="thin">
        <color auto="1"/>
      </top>
      <bottom/>
      <diagonal/>
    </border>
    <border>
      <left style="thin">
        <color auto="1"/>
      </left>
      <right style="thin">
        <color auto="1"/>
      </right>
      <top style="thin">
        <color auto="1"/>
      </top>
      <bottom/>
      <diagonal/>
    </border>
    <border>
      <left style="thin">
        <color rgb="FF000000"/>
      </left>
      <right/>
      <top/>
      <bottom/>
      <diagonal/>
    </border>
    <border>
      <left style="thin">
        <color auto="1"/>
      </left>
      <right style="thin">
        <color auto="1"/>
      </right>
      <top/>
      <bottom/>
      <diagonal/>
    </border>
    <border>
      <left style="thin">
        <color auto="1"/>
      </left>
      <right/>
      <top/>
      <bottom style="thin">
        <color auto="1"/>
      </bottom>
      <diagonal/>
    </border>
    <border>
      <left style="thin">
        <color rgb="FF000000"/>
      </left>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2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thin">
        <color auto="1"/>
      </right>
      <top/>
      <bottom style="thin">
        <color auto="1"/>
      </bottom>
      <diagonal/>
    </border>
    <border>
      <left style="double">
        <color indexed="63"/>
      </left>
      <right style="double">
        <color indexed="63"/>
      </right>
      <top style="double">
        <color indexed="63"/>
      </top>
      <bottom style="double">
        <color indexed="63"/>
      </bottom>
      <diagonal/>
    </border>
    <border>
      <left/>
      <right/>
      <top/>
      <bottom style="medium">
        <color auto="1"/>
      </bottom>
      <diagonal/>
    </border>
    <border>
      <left/>
      <right/>
      <top style="medium">
        <color auto="1"/>
      </top>
      <bottom style="medium">
        <color auto="1"/>
      </bottom>
      <diagonal/>
    </border>
    <border>
      <left/>
      <right/>
      <top style="thin">
        <color auto="1"/>
      </top>
      <bottom style="thin">
        <color auto="1"/>
      </bottom>
      <diagonal/>
    </border>
    <border>
      <left/>
      <right/>
      <top/>
      <bottom style="double">
        <color indexed="52"/>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s>
  <cellStyleXfs count="5249">
    <xf numFmtId="0" fontId="0" fillId="0" borderId="0">
      <alignment vertical="center"/>
    </xf>
    <xf numFmtId="42" fontId="38"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4" fontId="38" fillId="0" borderId="0" applyFont="0" applyFill="0" applyBorder="0" applyAlignment="0" applyProtection="0">
      <alignment vertical="center"/>
    </xf>
    <xf numFmtId="0" fontId="46" fillId="3" borderId="0" applyNumberFormat="0" applyBorder="0" applyAlignment="0" applyProtection="0">
      <alignment vertical="center"/>
    </xf>
    <xf numFmtId="0" fontId="47" fillId="4" borderId="0" applyNumberFormat="0" applyBorder="0" applyAlignment="0" applyProtection="0">
      <alignment vertical="center"/>
    </xf>
    <xf numFmtId="0" fontId="48" fillId="5" borderId="22" applyNumberFormat="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1" fillId="8"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2" fillId="0" borderId="0">
      <alignment horizontal="center" vertical="center" wrapText="1"/>
      <protection locked="0"/>
    </xf>
    <xf numFmtId="0" fontId="53" fillId="6" borderId="0" applyNumberFormat="0" applyBorder="0" applyAlignment="0" applyProtection="0">
      <alignment vertical="center"/>
    </xf>
    <xf numFmtId="0" fontId="0" fillId="0" borderId="0">
      <alignment vertical="center"/>
    </xf>
    <xf numFmtId="0" fontId="33" fillId="9" borderId="0" applyNumberFormat="0" applyBorder="0" applyAlignment="0" applyProtection="0">
      <alignment vertical="center"/>
    </xf>
    <xf numFmtId="41" fontId="38" fillId="0" borderId="0" applyFont="0" applyFill="0" applyBorder="0" applyAlignment="0" applyProtection="0">
      <alignment vertical="center"/>
    </xf>
    <xf numFmtId="0" fontId="0" fillId="0" borderId="0">
      <alignment vertical="center"/>
    </xf>
    <xf numFmtId="0" fontId="51" fillId="10" borderId="0" applyNumberFormat="0" applyBorder="0" applyAlignment="0" applyProtection="0">
      <alignment vertical="center"/>
    </xf>
    <xf numFmtId="0" fontId="0" fillId="0" borderId="0">
      <alignment vertical="center"/>
    </xf>
    <xf numFmtId="0" fontId="0" fillId="0" borderId="0">
      <alignment vertical="center"/>
    </xf>
    <xf numFmtId="0" fontId="54" fillId="11" borderId="23" applyNumberFormat="0" applyAlignment="0" applyProtection="0">
      <alignment vertical="center"/>
    </xf>
    <xf numFmtId="0" fontId="55" fillId="12" borderId="0" applyNumberFormat="0" applyBorder="0" applyAlignment="0" applyProtection="0">
      <alignment vertical="center"/>
    </xf>
    <xf numFmtId="0" fontId="0" fillId="0" borderId="0">
      <alignment vertical="center"/>
    </xf>
    <xf numFmtId="0" fontId="0" fillId="0" borderId="0">
      <alignment vertical="center"/>
    </xf>
    <xf numFmtId="0" fontId="56" fillId="13" borderId="0" applyNumberFormat="0" applyBorder="0" applyAlignment="0" applyProtection="0">
      <alignment vertical="center"/>
    </xf>
    <xf numFmtId="0" fontId="0" fillId="0" borderId="0">
      <alignment vertical="center"/>
    </xf>
    <xf numFmtId="43" fontId="38" fillId="0" borderId="0" applyFont="0" applyFill="0" applyBorder="0" applyAlignment="0" applyProtection="0">
      <alignment vertical="center"/>
    </xf>
    <xf numFmtId="0" fontId="57" fillId="14" borderId="0" applyNumberFormat="0" applyBorder="0" applyAlignment="0" applyProtection="0">
      <alignment vertical="center"/>
    </xf>
    <xf numFmtId="0" fontId="56" fillId="15" borderId="0" applyNumberFormat="0" applyBorder="0" applyAlignment="0" applyProtection="0">
      <alignment vertical="center"/>
    </xf>
    <xf numFmtId="0" fontId="58" fillId="0" borderId="0" applyNumberFormat="0" applyFill="0" applyBorder="0" applyAlignment="0" applyProtection="0">
      <alignment vertical="center"/>
    </xf>
    <xf numFmtId="0" fontId="50" fillId="6" borderId="0" applyNumberFormat="0" applyBorder="0" applyAlignment="0" applyProtection="0">
      <alignment vertical="center"/>
    </xf>
    <xf numFmtId="9" fontId="38" fillId="0" borderId="0" applyFont="0" applyFill="0" applyBorder="0" applyAlignment="0" applyProtection="0">
      <alignment vertical="center"/>
    </xf>
    <xf numFmtId="0" fontId="59" fillId="16" borderId="0" applyNumberFormat="0" applyBorder="0" applyAlignment="0" applyProtection="0">
      <alignment vertical="center"/>
    </xf>
    <xf numFmtId="0" fontId="60" fillId="0" borderId="0" applyNumberFormat="0" applyFill="0" applyBorder="0" applyAlignment="0" applyProtection="0">
      <alignment vertical="center"/>
    </xf>
    <xf numFmtId="0" fontId="0" fillId="0" borderId="0">
      <alignment vertical="center"/>
    </xf>
    <xf numFmtId="0" fontId="0" fillId="0" borderId="0">
      <alignment vertical="center"/>
    </xf>
    <xf numFmtId="0" fontId="61" fillId="9" borderId="24" applyNumberFormat="0" applyAlignment="0" applyProtection="0">
      <alignment vertical="center"/>
    </xf>
    <xf numFmtId="0" fontId="38" fillId="17" borderId="25" applyNumberFormat="0" applyFont="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49" fillId="0" borderId="0">
      <alignment vertical="center"/>
    </xf>
    <xf numFmtId="0" fontId="62" fillId="18" borderId="0" applyNumberFormat="0" applyBorder="0" applyAlignment="0" applyProtection="0">
      <alignment vertical="center"/>
    </xf>
    <xf numFmtId="0" fontId="57" fillId="19" borderId="0" applyNumberFormat="0" applyBorder="0" applyAlignment="0" applyProtection="0">
      <alignment vertical="center"/>
    </xf>
    <xf numFmtId="0" fontId="0" fillId="0" borderId="0">
      <alignment vertical="center"/>
    </xf>
    <xf numFmtId="0" fontId="0" fillId="0" borderId="0">
      <alignment vertical="center"/>
    </xf>
    <xf numFmtId="0" fontId="63" fillId="0" borderId="0" applyNumberFormat="0" applyFill="0" applyBorder="0" applyAlignment="0" applyProtection="0">
      <alignment vertical="center"/>
    </xf>
    <xf numFmtId="0" fontId="0" fillId="0" borderId="0">
      <alignment vertical="center"/>
    </xf>
    <xf numFmtId="0" fontId="0" fillId="0" borderId="0">
      <alignment vertical="center"/>
    </xf>
    <xf numFmtId="0" fontId="64"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0" fillId="6" borderId="0" applyNumberFormat="0" applyBorder="0" applyAlignment="0" applyProtection="0">
      <alignment vertical="center"/>
    </xf>
    <xf numFmtId="0" fontId="67" fillId="0" borderId="26" applyNumberFormat="0" applyFill="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69" fillId="0" borderId="26" applyNumberFormat="0" applyFill="0" applyAlignment="0" applyProtection="0">
      <alignment vertical="center"/>
    </xf>
    <xf numFmtId="0" fontId="62" fillId="21" borderId="0" applyNumberFormat="0" applyBorder="0" applyAlignment="0" applyProtection="0">
      <alignment vertical="center"/>
    </xf>
    <xf numFmtId="0" fontId="57" fillId="22" borderId="0" applyNumberFormat="0" applyBorder="0" applyAlignment="0" applyProtection="0">
      <alignment vertical="center"/>
    </xf>
    <xf numFmtId="0" fontId="0" fillId="0" borderId="0">
      <alignment vertical="center"/>
    </xf>
    <xf numFmtId="0" fontId="62" fillId="23" borderId="0" applyNumberFormat="0" applyBorder="0" applyAlignment="0" applyProtection="0">
      <alignment vertical="center"/>
    </xf>
    <xf numFmtId="0" fontId="0" fillId="0" borderId="0">
      <alignment vertical="center"/>
    </xf>
    <xf numFmtId="0" fontId="63" fillId="0" borderId="27" applyNumberFormat="0" applyFill="0" applyAlignment="0" applyProtection="0">
      <alignment vertical="center"/>
    </xf>
    <xf numFmtId="0" fontId="57" fillId="24" borderId="0" applyNumberFormat="0" applyBorder="0" applyAlignment="0" applyProtection="0">
      <alignment vertical="center"/>
    </xf>
    <xf numFmtId="0" fontId="0" fillId="0" borderId="0">
      <alignment vertical="center"/>
    </xf>
    <xf numFmtId="0" fontId="70" fillId="25" borderId="28" applyNumberFormat="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1" fillId="25" borderId="22" applyNumberFormat="0" applyAlignment="0" applyProtection="0">
      <alignment vertical="center"/>
    </xf>
    <xf numFmtId="0" fontId="54" fillId="11" borderId="23" applyNumberFormat="0" applyAlignment="0" applyProtection="0">
      <alignment vertical="center"/>
    </xf>
    <xf numFmtId="0" fontId="0" fillId="0" borderId="0">
      <alignment vertical="center"/>
    </xf>
    <xf numFmtId="0" fontId="72" fillId="26" borderId="29" applyNumberFormat="0" applyAlignment="0" applyProtection="0">
      <alignment vertical="center"/>
    </xf>
    <xf numFmtId="0" fontId="62"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56" fillId="27" borderId="0" applyNumberFormat="0" applyBorder="0" applyAlignment="0" applyProtection="0">
      <alignment vertical="center"/>
    </xf>
    <xf numFmtId="0" fontId="0" fillId="0" borderId="0">
      <alignment vertical="center"/>
    </xf>
    <xf numFmtId="0" fontId="51" fillId="28" borderId="0" applyNumberFormat="0" applyBorder="0" applyAlignment="0" applyProtection="0">
      <alignment vertical="center"/>
    </xf>
    <xf numFmtId="0" fontId="0" fillId="0" borderId="0">
      <alignment vertical="center"/>
    </xf>
    <xf numFmtId="0" fontId="57" fillId="29" borderId="0" applyNumberFormat="0" applyBorder="0" applyAlignment="0" applyProtection="0">
      <alignment vertical="center"/>
    </xf>
    <xf numFmtId="0" fontId="0" fillId="0" borderId="0">
      <alignment vertical="center"/>
    </xf>
    <xf numFmtId="0" fontId="0" fillId="0" borderId="0">
      <alignment vertical="center"/>
    </xf>
    <xf numFmtId="186" fontId="0" fillId="0" borderId="0" applyFont="0" applyFill="0" applyBorder="0" applyAlignment="0" applyProtection="0">
      <alignment vertical="center"/>
    </xf>
    <xf numFmtId="0" fontId="0" fillId="0" borderId="0">
      <alignment vertical="center"/>
    </xf>
    <xf numFmtId="0" fontId="0" fillId="0" borderId="0">
      <alignment vertical="center"/>
    </xf>
    <xf numFmtId="0" fontId="73" fillId="0" borderId="30" applyNumberFormat="0" applyFill="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74" fillId="0" borderId="31" applyNumberFormat="0" applyFill="0" applyAlignment="0" applyProtection="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50" fillId="7" borderId="0" applyNumberFormat="0" applyBorder="0" applyAlignment="0" applyProtection="0">
      <alignment vertical="center"/>
    </xf>
    <xf numFmtId="0" fontId="75" fillId="30" borderId="0" applyNumberFormat="0" applyBorder="0" applyAlignment="0" applyProtection="0">
      <alignment vertical="center"/>
    </xf>
    <xf numFmtId="0" fontId="0" fillId="0" borderId="0">
      <alignment vertical="center"/>
    </xf>
    <xf numFmtId="0" fontId="76" fillId="31" borderId="0" applyNumberFormat="0" applyBorder="0" applyAlignment="0" applyProtection="0">
      <alignment vertical="center"/>
    </xf>
    <xf numFmtId="0" fontId="50" fillId="6" borderId="0" applyNumberFormat="0" applyBorder="0" applyAlignment="0" applyProtection="0">
      <alignment vertical="center"/>
    </xf>
    <xf numFmtId="0" fontId="77" fillId="0" borderId="0">
      <alignment vertical="center"/>
    </xf>
    <xf numFmtId="0" fontId="0" fillId="0" borderId="0">
      <alignment vertical="center"/>
    </xf>
    <xf numFmtId="0" fontId="0" fillId="0" borderId="0">
      <alignment vertical="center"/>
    </xf>
    <xf numFmtId="0" fontId="49"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78" fillId="0" borderId="32" applyNumberFormat="0" applyFill="0" applyAlignment="0" applyProtection="0">
      <alignment vertical="center"/>
    </xf>
    <xf numFmtId="0" fontId="0" fillId="0" borderId="0">
      <alignment vertical="center"/>
    </xf>
    <xf numFmtId="0" fontId="0" fillId="0" borderId="0">
      <alignment vertical="center"/>
    </xf>
    <xf numFmtId="0" fontId="51" fillId="33" borderId="0" applyNumberFormat="0" applyBorder="0" applyAlignment="0" applyProtection="0">
      <alignment vertical="center"/>
    </xf>
    <xf numFmtId="0" fontId="0" fillId="0" borderId="0">
      <alignment vertical="center"/>
    </xf>
    <xf numFmtId="0" fontId="0" fillId="0" borderId="0">
      <alignment vertical="center"/>
    </xf>
    <xf numFmtId="0" fontId="49"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35" borderId="0" applyNumberFormat="0" applyBorder="0" applyAlignment="0" applyProtection="0">
      <alignment vertical="center"/>
    </xf>
    <xf numFmtId="0" fontId="0" fillId="0" borderId="0">
      <alignment vertical="center"/>
    </xf>
    <xf numFmtId="2" fontId="79" fillId="0" borderId="0">
      <alignment horizontal="righ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1" fillId="36" borderId="0" applyNumberFormat="0" applyBorder="0" applyAlignment="0" applyProtection="0">
      <alignment vertical="center"/>
    </xf>
    <xf numFmtId="0" fontId="51"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8" borderId="0" applyNumberFormat="0" applyBorder="0" applyAlignment="0" applyProtection="0">
      <alignment vertical="center"/>
    </xf>
    <xf numFmtId="0" fontId="51" fillId="39" borderId="0" applyNumberFormat="0" applyBorder="0" applyAlignment="0" applyProtection="0">
      <alignment vertical="center"/>
    </xf>
    <xf numFmtId="0" fontId="0" fillId="0" borderId="0">
      <alignment vertical="center"/>
    </xf>
    <xf numFmtId="0" fontId="1" fillId="0" borderId="0">
      <alignment vertical="center"/>
    </xf>
    <xf numFmtId="0" fontId="0" fillId="0" borderId="0">
      <alignment vertical="center"/>
    </xf>
    <xf numFmtId="0" fontId="57" fillId="40" borderId="0" applyNumberFormat="0" applyBorder="0" applyAlignment="0" applyProtection="0">
      <alignment vertical="center"/>
    </xf>
    <xf numFmtId="0" fontId="8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57" fillId="41"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pplyNumberFormat="0" applyFont="0" applyFill="0" applyBorder="0" applyAlignment="0" applyProtection="0">
      <alignment horizontal="lef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42" borderId="0" applyNumberFormat="0" applyBorder="0" applyAlignment="0" applyProtection="0">
      <alignment vertical="center"/>
    </xf>
    <xf numFmtId="0" fontId="51" fillId="43" borderId="0" applyNumberFormat="0" applyBorder="0" applyAlignment="0" applyProtection="0">
      <alignment vertical="center"/>
    </xf>
    <xf numFmtId="0" fontId="0" fillId="0" borderId="0">
      <alignment vertical="center"/>
    </xf>
    <xf numFmtId="0" fontId="57" fillId="44" borderId="0" applyNumberFormat="0" applyBorder="0" applyAlignment="0" applyProtection="0">
      <alignment vertical="center"/>
    </xf>
    <xf numFmtId="0" fontId="62" fillId="45" borderId="0" applyNumberFormat="0" applyBorder="0" applyAlignment="0" applyProtection="0">
      <alignment vertical="center"/>
    </xf>
    <xf numFmtId="0" fontId="47" fillId="4" borderId="0" applyNumberFormat="0" applyBorder="0" applyAlignment="0" applyProtection="0">
      <alignment vertical="center"/>
    </xf>
    <xf numFmtId="0" fontId="51" fillId="46" borderId="0" applyNumberFormat="0" applyBorder="0" applyAlignment="0" applyProtection="0">
      <alignment vertical="center"/>
    </xf>
    <xf numFmtId="0" fontId="0" fillId="0" borderId="0">
      <alignment vertical="center"/>
    </xf>
    <xf numFmtId="0" fontId="0" fillId="0" borderId="0">
      <alignment vertical="center"/>
    </xf>
    <xf numFmtId="0" fontId="82" fillId="0" borderId="33" applyNumberFormat="0" applyFill="0" applyAlignment="0" applyProtection="0">
      <alignment vertical="center"/>
    </xf>
    <xf numFmtId="0" fontId="57" fillId="47" borderId="0" applyNumberFormat="0" applyBorder="0" applyAlignment="0" applyProtection="0">
      <alignment vertical="center"/>
    </xf>
    <xf numFmtId="0" fontId="0" fillId="0" borderId="0">
      <alignment vertical="center"/>
    </xf>
    <xf numFmtId="0" fontId="57" fillId="48" borderId="0" applyNumberFormat="0" applyBorder="0" applyAlignment="0" applyProtection="0">
      <alignment vertical="center"/>
    </xf>
    <xf numFmtId="0" fontId="0" fillId="0" borderId="0">
      <alignment vertical="center"/>
    </xf>
    <xf numFmtId="0" fontId="51" fillId="49" borderId="0" applyNumberFormat="0" applyBorder="0" applyAlignment="0" applyProtection="0">
      <alignment vertical="center"/>
    </xf>
    <xf numFmtId="0" fontId="0" fillId="0" borderId="0">
      <alignment vertical="center"/>
    </xf>
    <xf numFmtId="0" fontId="0" fillId="0" borderId="0">
      <alignment vertical="center"/>
    </xf>
    <xf numFmtId="0" fontId="49" fillId="32" borderId="0" applyNumberFormat="0" applyBorder="0" applyAlignment="0" applyProtection="0">
      <alignment vertical="center"/>
    </xf>
    <xf numFmtId="0" fontId="78" fillId="0" borderId="32" applyNumberFormat="0" applyFill="0" applyAlignment="0" applyProtection="0">
      <alignment vertical="center"/>
    </xf>
    <xf numFmtId="0" fontId="0" fillId="0" borderId="0">
      <alignment vertical="center"/>
    </xf>
    <xf numFmtId="0" fontId="57" fillId="50"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50" fillId="7" borderId="0" applyNumberFormat="0" applyBorder="0" applyAlignment="0" applyProtection="0">
      <alignment vertical="center"/>
    </xf>
    <xf numFmtId="0" fontId="84" fillId="0" borderId="0">
      <alignment vertical="center"/>
    </xf>
    <xf numFmtId="0" fontId="50" fillId="6"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85" fillId="9" borderId="2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1" fontId="79" fillId="0" borderId="1">
      <alignment horizontal="center" vertical="center"/>
      <protection locked="0"/>
    </xf>
    <xf numFmtId="0" fontId="0" fillId="0" borderId="0">
      <alignment vertical="center"/>
    </xf>
    <xf numFmtId="0" fontId="0" fillId="0" borderId="0">
      <alignment vertical="center"/>
    </xf>
    <xf numFmtId="0" fontId="62" fillId="23" borderId="0" applyNumberFormat="0" applyBorder="0" applyAlignment="0" applyProtection="0">
      <alignment vertical="center"/>
    </xf>
    <xf numFmtId="0" fontId="0" fillId="0" borderId="0">
      <alignment vertical="center"/>
    </xf>
    <xf numFmtId="0" fontId="84" fillId="0" borderId="0">
      <alignment vertical="center"/>
    </xf>
    <xf numFmtId="0" fontId="68" fillId="32" borderId="0" applyNumberFormat="0" applyBorder="0" applyAlignment="0" applyProtection="0">
      <alignment vertical="center"/>
    </xf>
    <xf numFmtId="0" fontId="50" fillId="7" borderId="0" applyNumberFormat="0" applyBorder="0" applyAlignment="0" applyProtection="0">
      <alignment vertical="center"/>
    </xf>
    <xf numFmtId="0" fontId="84"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15" fontId="0" fillId="0" borderId="0" applyFont="0" applyFill="0" applyBorder="0" applyAlignment="0" applyProtection="0">
      <alignment vertical="center"/>
    </xf>
    <xf numFmtId="0" fontId="1" fillId="0" borderId="0">
      <alignment vertical="center"/>
    </xf>
    <xf numFmtId="0" fontId="0" fillId="0" borderId="0">
      <alignment vertical="center"/>
    </xf>
    <xf numFmtId="0" fontId="0" fillId="0" borderId="0">
      <alignment vertical="center"/>
    </xf>
    <xf numFmtId="0" fontId="84" fillId="0" borderId="0">
      <alignment vertical="center"/>
    </xf>
    <xf numFmtId="190" fontId="79" fillId="0" borderId="1">
      <alignment horizontal="center" vertical="center"/>
      <protection locked="0"/>
    </xf>
    <xf numFmtId="0" fontId="0"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10" fontId="0" fillId="0" borderId="0" applyFont="0" applyFill="0" applyBorder="0" applyAlignment="0" applyProtection="0">
      <alignment vertical="center"/>
    </xf>
    <xf numFmtId="0" fontId="53" fillId="6" borderId="0" applyNumberFormat="0" applyBorder="0" applyAlignment="0" applyProtection="0">
      <alignment vertical="center"/>
    </xf>
    <xf numFmtId="0" fontId="83" fillId="0" borderId="0" applyNumberFormat="0" applyFill="0" applyBorder="0" applyAlignment="0" applyProtection="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84" fillId="0" borderId="0">
      <alignment vertical="center"/>
    </xf>
    <xf numFmtId="0" fontId="86" fillId="0" borderId="34" applyNumberFormat="0" applyFill="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84"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2" borderId="0" applyNumberFormat="0" applyBorder="0" applyAlignment="0" applyProtection="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84" fillId="0" borderId="0">
      <alignment vertical="center"/>
    </xf>
    <xf numFmtId="0" fontId="1" fillId="0" borderId="0">
      <alignment vertical="center"/>
    </xf>
    <xf numFmtId="0" fontId="87" fillId="0" borderId="0" applyNumberFormat="0" applyFill="0" applyBorder="0" applyAlignment="0" applyProtection="0">
      <alignment vertical="center"/>
    </xf>
    <xf numFmtId="0" fontId="0" fillId="0" borderId="0">
      <alignment vertical="center"/>
    </xf>
    <xf numFmtId="0" fontId="80" fillId="0" borderId="0">
      <alignment vertical="center"/>
    </xf>
    <xf numFmtId="0" fontId="0" fillId="0" borderId="0">
      <alignment vertical="center"/>
    </xf>
    <xf numFmtId="0" fontId="1" fillId="0" borderId="0">
      <alignment vertical="center"/>
    </xf>
    <xf numFmtId="0" fontId="84" fillId="0" borderId="0">
      <alignment vertical="center"/>
    </xf>
    <xf numFmtId="0" fontId="0" fillId="0" borderId="0">
      <alignment vertical="center"/>
    </xf>
    <xf numFmtId="0" fontId="84" fillId="0" borderId="0">
      <alignment vertical="center"/>
    </xf>
    <xf numFmtId="0" fontId="0" fillId="0" borderId="0">
      <alignment vertical="center"/>
    </xf>
    <xf numFmtId="0" fontId="84" fillId="0" borderId="0">
      <alignment vertical="center"/>
    </xf>
    <xf numFmtId="0" fontId="49" fillId="52" borderId="0" applyNumberFormat="0" applyBorder="0" applyAlignment="0" applyProtection="0">
      <alignment vertical="center"/>
    </xf>
    <xf numFmtId="0" fontId="68" fillId="20" borderId="0" applyNumberFormat="0" applyBorder="0" applyAlignment="0" applyProtection="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20" borderId="0" applyNumberFormat="0" applyBorder="0" applyAlignment="0" applyProtection="0">
      <alignment vertical="center"/>
    </xf>
    <xf numFmtId="0" fontId="0" fillId="0" borderId="0">
      <alignment vertical="center"/>
    </xf>
    <xf numFmtId="0" fontId="84"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0" fillId="0" borderId="0"/>
    <xf numFmtId="0" fontId="0" fillId="0" borderId="0">
      <alignment vertical="center"/>
    </xf>
    <xf numFmtId="0" fontId="1" fillId="0" borderId="0"/>
    <xf numFmtId="0" fontId="50"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4" fillId="0" borderId="0">
      <alignment vertical="center"/>
    </xf>
    <xf numFmtId="0" fontId="62" fillId="52"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6" fillId="51" borderId="0" applyNumberFormat="0" applyBorder="0" applyAlignment="0" applyProtection="0">
      <alignment vertical="center"/>
    </xf>
    <xf numFmtId="0" fontId="0" fillId="0" borderId="0">
      <alignment vertical="center"/>
    </xf>
    <xf numFmtId="0" fontId="62" fillId="18" borderId="0" applyNumberFormat="0" applyBorder="0" applyAlignment="0" applyProtection="0">
      <alignment vertical="center"/>
    </xf>
    <xf numFmtId="0" fontId="1" fillId="0" borderId="0">
      <alignment vertical="center"/>
    </xf>
    <xf numFmtId="0" fontId="49" fillId="4" borderId="35" applyNumberFormat="0" applyFont="0" applyAlignment="0" applyProtection="0">
      <alignment vertical="center"/>
    </xf>
    <xf numFmtId="0" fontId="0" fillId="0" borderId="0">
      <alignment vertical="center"/>
    </xf>
    <xf numFmtId="0" fontId="0" fillId="0" borderId="0">
      <alignment vertical="center"/>
    </xf>
    <xf numFmtId="0" fontId="1" fillId="0" borderId="0">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11" borderId="0" applyNumberFormat="0" applyBorder="0" applyAlignment="0" applyProtection="0">
      <alignment vertical="center"/>
    </xf>
    <xf numFmtId="0" fontId="80" fillId="0" borderId="0"/>
    <xf numFmtId="10" fontId="0" fillId="0" borderId="0" applyFont="0" applyFill="0" applyBorder="0" applyAlignment="0" applyProtection="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0" fillId="0" borderId="0">
      <alignment vertical="center"/>
    </xf>
    <xf numFmtId="0" fontId="50" fillId="6" borderId="0" applyNumberFormat="0" applyBorder="0" applyAlignment="0" applyProtection="0">
      <alignment vertical="center"/>
    </xf>
    <xf numFmtId="0" fontId="33" fillId="11" borderId="0" applyNumberFormat="0" applyBorder="0" applyAlignment="0" applyProtection="0">
      <alignment vertical="center"/>
    </xf>
    <xf numFmtId="0" fontId="49" fillId="53"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49" fillId="53" borderId="0" applyNumberFormat="0" applyBorder="0" applyAlignment="0" applyProtection="0">
      <alignment vertical="center"/>
    </xf>
    <xf numFmtId="0" fontId="81" fillId="32" borderId="0" applyNumberFormat="0" applyBorder="0" applyAlignment="0" applyProtection="0">
      <alignment vertical="center"/>
    </xf>
    <xf numFmtId="0" fontId="49" fillId="0" borderId="0">
      <alignment vertical="center"/>
    </xf>
    <xf numFmtId="0" fontId="0" fillId="0" borderId="0">
      <alignment vertical="center"/>
    </xf>
    <xf numFmtId="0" fontId="80" fillId="0" borderId="0">
      <alignment vertical="center"/>
    </xf>
    <xf numFmtId="0" fontId="0" fillId="0" borderId="0">
      <alignment vertical="center"/>
    </xf>
    <xf numFmtId="0" fontId="0" fillId="0" borderId="0">
      <alignment vertical="center"/>
    </xf>
    <xf numFmtId="0" fontId="33" fillId="11" borderId="0" applyNumberFormat="0" applyBorder="0" applyAlignment="0" applyProtection="0">
      <alignment vertical="center"/>
    </xf>
    <xf numFmtId="0" fontId="49" fillId="53"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53" borderId="0" applyNumberFormat="0" applyBorder="0" applyAlignment="0" applyProtection="0">
      <alignment vertical="center"/>
    </xf>
    <xf numFmtId="0" fontId="56" fillId="34" borderId="0" applyNumberFormat="0" applyBorder="0" applyAlignment="0" applyProtection="0">
      <alignment vertical="center"/>
    </xf>
    <xf numFmtId="0" fontId="49" fillId="7"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49" fillId="11"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78" fillId="0" borderId="32" applyNumberFormat="0" applyFill="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0" fillId="0" borderId="0">
      <alignment vertical="center"/>
    </xf>
    <xf numFmtId="0" fontId="0" fillId="0" borderId="0">
      <alignment vertical="center"/>
    </xf>
    <xf numFmtId="0" fontId="49" fillId="11" borderId="0" applyNumberFormat="0" applyBorder="0" applyAlignment="0" applyProtection="0">
      <alignment vertical="center"/>
    </xf>
    <xf numFmtId="0" fontId="0" fillId="0" borderId="0">
      <alignment vertical="center"/>
    </xf>
    <xf numFmtId="0" fontId="49" fillId="11" borderId="0" applyNumberFormat="0" applyBorder="0" applyAlignment="0" applyProtection="0">
      <alignment vertical="center"/>
    </xf>
    <xf numFmtId="0" fontId="0" fillId="0" borderId="0">
      <alignment vertical="center"/>
    </xf>
    <xf numFmtId="0" fontId="89" fillId="7" borderId="0" applyNumberFormat="0" applyBorder="0" applyAlignment="0" applyProtection="0">
      <alignment vertical="center"/>
    </xf>
    <xf numFmtId="0" fontId="0" fillId="0" borderId="0">
      <alignment vertical="center"/>
    </xf>
    <xf numFmtId="0" fontId="0" fillId="0" borderId="0">
      <alignment vertical="center"/>
    </xf>
    <xf numFmtId="0" fontId="49" fillId="5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68" fillId="20" borderId="0" applyNumberFormat="0" applyBorder="0" applyAlignment="0" applyProtection="0">
      <alignment vertical="center"/>
    </xf>
    <xf numFmtId="0" fontId="53" fillId="6" borderId="0" applyNumberFormat="0" applyBorder="0" applyAlignment="0" applyProtection="0">
      <alignment vertical="center"/>
    </xf>
    <xf numFmtId="18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20" borderId="0" applyNumberFormat="0" applyBorder="0" applyAlignment="0" applyProtection="0">
      <alignment vertical="center"/>
    </xf>
    <xf numFmtId="0" fontId="0" fillId="0" borderId="0">
      <alignment vertical="center"/>
    </xf>
    <xf numFmtId="0" fontId="49" fillId="11" borderId="0" applyNumberFormat="0" applyBorder="0" applyAlignment="0" applyProtection="0">
      <alignment vertical="center"/>
    </xf>
    <xf numFmtId="0" fontId="49" fillId="54" borderId="0" applyNumberFormat="0" applyBorder="0" applyAlignment="0" applyProtection="0">
      <alignment vertical="center"/>
    </xf>
    <xf numFmtId="0" fontId="49" fillId="54" borderId="0" applyNumberFormat="0" applyBorder="0" applyAlignment="0" applyProtection="0">
      <alignment vertical="center"/>
    </xf>
    <xf numFmtId="0" fontId="49" fillId="54" borderId="0" applyNumberFormat="0" applyBorder="0" applyAlignment="0" applyProtection="0">
      <alignment vertical="center"/>
    </xf>
    <xf numFmtId="0" fontId="86" fillId="0" borderId="34" applyNumberFormat="0" applyFill="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59" fillId="16" borderId="0" applyNumberFormat="0" applyBorder="0" applyAlignment="0" applyProtection="0">
      <alignment vertical="center"/>
    </xf>
    <xf numFmtId="0" fontId="50" fillId="6"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9" fillId="54"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49" fillId="13"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49" fillId="13" borderId="0" applyNumberFormat="0" applyBorder="0" applyAlignment="0" applyProtection="0">
      <alignment vertical="center"/>
    </xf>
    <xf numFmtId="0" fontId="49" fillId="13" borderId="0" applyNumberFormat="0" applyBorder="0" applyAlignment="0" applyProtection="0">
      <alignment vertical="center"/>
    </xf>
    <xf numFmtId="0" fontId="49" fillId="13" borderId="0" applyNumberFormat="0" applyBorder="0" applyAlignment="0" applyProtection="0">
      <alignment vertical="center"/>
    </xf>
    <xf numFmtId="0" fontId="0" fillId="0" borderId="0">
      <alignment vertical="center"/>
    </xf>
    <xf numFmtId="0" fontId="56" fillId="55" borderId="0" applyNumberFormat="0" applyBorder="0" applyAlignment="0" applyProtection="0">
      <alignment vertical="center"/>
    </xf>
    <xf numFmtId="0" fontId="50" fillId="6" borderId="0" applyNumberFormat="0" applyBorder="0" applyAlignment="0" applyProtection="0">
      <alignment vertical="center"/>
    </xf>
    <xf numFmtId="0" fontId="49" fillId="52" borderId="0" applyNumberFormat="0" applyBorder="0" applyAlignment="0" applyProtection="0">
      <alignment vertical="center"/>
    </xf>
    <xf numFmtId="0" fontId="47" fillId="7" borderId="0" applyNumberFormat="0" applyBorder="0" applyAlignment="0" applyProtection="0">
      <alignment vertical="center"/>
    </xf>
    <xf numFmtId="0" fontId="49"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52" borderId="0" applyNumberFormat="0" applyBorder="0" applyAlignment="0" applyProtection="0">
      <alignment vertical="center"/>
    </xf>
    <xf numFmtId="0" fontId="90" fillId="0" borderId="0" applyProtection="0">
      <alignment vertical="center"/>
    </xf>
    <xf numFmtId="0" fontId="49" fillId="6" borderId="0" applyNumberFormat="0" applyBorder="0" applyAlignment="0" applyProtection="0">
      <alignment vertical="center"/>
    </xf>
    <xf numFmtId="0" fontId="91" fillId="0" borderId="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49" fillId="54" borderId="0" applyNumberFormat="0" applyBorder="0" applyAlignment="0" applyProtection="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49" fillId="54" borderId="0" applyNumberFormat="0" applyBorder="0" applyAlignment="0" applyProtection="0">
      <alignment vertical="center"/>
    </xf>
    <xf numFmtId="0" fontId="49" fillId="54"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49" fillId="54" borderId="0" applyNumberFormat="0" applyBorder="0" applyAlignment="0" applyProtection="0">
      <alignment vertical="center"/>
    </xf>
    <xf numFmtId="0" fontId="49" fillId="34" borderId="0" applyNumberFormat="0" applyBorder="0" applyAlignment="0" applyProtection="0">
      <alignment vertical="center"/>
    </xf>
    <xf numFmtId="0" fontId="49" fillId="34" borderId="0" applyNumberFormat="0" applyBorder="0" applyAlignment="0" applyProtection="0">
      <alignment vertical="center"/>
    </xf>
    <xf numFmtId="0" fontId="49"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54" borderId="0" applyNumberFormat="0" applyBorder="0" applyAlignment="0" applyProtection="0">
      <alignment vertical="center"/>
    </xf>
    <xf numFmtId="0" fontId="0" fillId="0" borderId="0">
      <alignment vertical="center"/>
    </xf>
    <xf numFmtId="0" fontId="49" fillId="13" borderId="0" applyNumberFormat="0" applyBorder="0" applyAlignment="0" applyProtection="0">
      <alignment vertical="center"/>
    </xf>
    <xf numFmtId="0" fontId="0" fillId="0" borderId="0">
      <alignment vertical="center"/>
    </xf>
    <xf numFmtId="0" fontId="54" fillId="11" borderId="23" applyNumberFormat="0" applyAlignment="0" applyProtection="0">
      <alignment vertical="center"/>
    </xf>
    <xf numFmtId="0" fontId="0" fillId="0" borderId="0">
      <alignment vertical="center"/>
    </xf>
    <xf numFmtId="0" fontId="49" fillId="52" borderId="0" applyNumberFormat="0" applyBorder="0" applyAlignment="0" applyProtection="0">
      <alignment vertical="center"/>
    </xf>
    <xf numFmtId="0" fontId="49" fillId="54" borderId="0" applyNumberFormat="0" applyBorder="0" applyAlignment="0" applyProtection="0">
      <alignment vertical="center"/>
    </xf>
    <xf numFmtId="0" fontId="78" fillId="0" borderId="32" applyNumberFormat="0" applyFill="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49" fillId="34" borderId="0" applyNumberFormat="0" applyBorder="0" applyAlignment="0" applyProtection="0">
      <alignment vertical="center"/>
    </xf>
    <xf numFmtId="0" fontId="68" fillId="20" borderId="0" applyNumberFormat="0" applyBorder="0" applyAlignment="0" applyProtection="0">
      <alignment vertical="center"/>
    </xf>
    <xf numFmtId="0" fontId="92" fillId="32" borderId="0" applyNumberFormat="0" applyBorder="0" applyAlignment="0" applyProtection="0">
      <alignment vertical="center"/>
    </xf>
    <xf numFmtId="0" fontId="62" fillId="51" borderId="0" applyNumberFormat="0" applyBorder="0" applyAlignment="0" applyProtection="0">
      <alignment vertical="center"/>
    </xf>
    <xf numFmtId="0" fontId="49"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93" fillId="0" borderId="37" applyNumberFormat="0" applyFill="0" applyProtection="0">
      <alignment horizontal="center" vertical="center"/>
    </xf>
    <xf numFmtId="0" fontId="50" fillId="7" borderId="0" applyNumberFormat="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13" borderId="0" applyNumberFormat="0" applyBorder="0" applyAlignment="0" applyProtection="0">
      <alignment vertical="center"/>
    </xf>
    <xf numFmtId="0" fontId="50" fillId="7" borderId="0" applyNumberFormat="0" applyBorder="0" applyAlignment="0" applyProtection="0">
      <alignment vertical="center"/>
    </xf>
    <xf numFmtId="0" fontId="49"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13" borderId="0" applyNumberFormat="0" applyBorder="0" applyAlignment="0" applyProtection="0">
      <alignment vertical="center"/>
    </xf>
    <xf numFmtId="0" fontId="0" fillId="0" borderId="0">
      <alignment vertical="center"/>
    </xf>
    <xf numFmtId="40" fontId="0" fillId="0" borderId="0" applyFont="0" applyFill="0" applyBorder="0" applyAlignment="0" applyProtection="0">
      <alignment vertical="center"/>
    </xf>
    <xf numFmtId="0" fontId="0" fillId="0" borderId="0">
      <alignment vertical="center"/>
    </xf>
    <xf numFmtId="0" fontId="62" fillId="13" borderId="0" applyNumberFormat="0" applyBorder="0" applyAlignment="0" applyProtection="0">
      <alignment vertical="center"/>
    </xf>
    <xf numFmtId="0" fontId="95" fillId="0" borderId="0" applyProtection="0">
      <alignment vertical="center"/>
    </xf>
    <xf numFmtId="0" fontId="62" fillId="13" borderId="0" applyNumberFormat="0" applyBorder="0" applyAlignment="0" applyProtection="0">
      <alignment vertical="center"/>
    </xf>
    <xf numFmtId="0" fontId="62" fillId="52" borderId="0" applyNumberFormat="0" applyBorder="0" applyAlignment="0" applyProtection="0">
      <alignment vertical="center"/>
    </xf>
    <xf numFmtId="0" fontId="49" fillId="0" borderId="0">
      <alignment vertical="center"/>
    </xf>
    <xf numFmtId="0" fontId="81" fillId="20" borderId="0" applyNumberFormat="0" applyBorder="0" applyAlignment="0" applyProtection="0">
      <alignment vertical="center"/>
    </xf>
    <xf numFmtId="0" fontId="50" fillId="6" borderId="0" applyNumberFormat="0" applyBorder="0" applyAlignment="0" applyProtection="0">
      <alignment vertical="center"/>
    </xf>
    <xf numFmtId="0" fontId="68" fillId="20"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62" fillId="5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62" fillId="52"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2" borderId="0" applyNumberFormat="0" applyBorder="0" applyAlignment="0" applyProtection="0">
      <alignment vertical="center"/>
    </xf>
    <xf numFmtId="0" fontId="0" fillId="0" borderId="0">
      <alignment vertical="center"/>
    </xf>
    <xf numFmtId="3" fontId="0" fillId="0" borderId="0" applyFont="0" applyFill="0" applyBorder="0" applyAlignment="0" applyProtection="0">
      <alignment vertical="center"/>
    </xf>
    <xf numFmtId="14" fontId="52" fillId="0" borderId="0">
      <alignment horizontal="center" vertical="center" wrapText="1"/>
      <protection locked="0"/>
    </xf>
    <xf numFmtId="0" fontId="62" fillId="21" borderId="0" applyNumberFormat="0" applyBorder="0" applyAlignment="0" applyProtection="0">
      <alignment vertical="center"/>
    </xf>
    <xf numFmtId="0" fontId="0" fillId="0" borderId="0">
      <alignment vertical="center"/>
    </xf>
    <xf numFmtId="3" fontId="0" fillId="0" borderId="0" applyFont="0" applyFill="0" applyBorder="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62" fillId="21" borderId="0" applyNumberFormat="0" applyBorder="0" applyAlignment="0" applyProtection="0">
      <alignment vertical="center"/>
    </xf>
    <xf numFmtId="0" fontId="0" fillId="0" borderId="0" applyNumberFormat="0" applyFont="0" applyFill="0" applyBorder="0" applyAlignment="0" applyProtection="0">
      <alignment horizontal="left" vertical="center"/>
    </xf>
    <xf numFmtId="0" fontId="0" fillId="0" borderId="0">
      <alignment vertical="center"/>
    </xf>
    <xf numFmtId="0" fontId="0" fillId="0" borderId="0">
      <alignment vertical="center"/>
    </xf>
    <xf numFmtId="0" fontId="62" fillId="27" borderId="0" applyNumberFormat="0" applyBorder="0" applyAlignment="0" applyProtection="0">
      <alignment vertical="center"/>
    </xf>
    <xf numFmtId="0" fontId="62" fillId="21"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62" fillId="27" borderId="0" applyNumberFormat="0" applyBorder="0" applyAlignment="0" applyProtection="0">
      <alignment vertical="center"/>
    </xf>
    <xf numFmtId="0" fontId="62" fillId="27" borderId="0" applyNumberFormat="0" applyBorder="0" applyAlignment="0" applyProtection="0">
      <alignment vertical="center"/>
    </xf>
    <xf numFmtId="0" fontId="62" fillId="57" borderId="0" applyNumberFormat="0" applyBorder="0" applyAlignment="0" applyProtection="0">
      <alignment vertical="center"/>
    </xf>
    <xf numFmtId="0" fontId="0" fillId="0" borderId="0">
      <alignment vertical="center"/>
    </xf>
    <xf numFmtId="0" fontId="96" fillId="58" borderId="11">
      <alignment vertical="center"/>
      <protection locked="0"/>
    </xf>
    <xf numFmtId="0" fontId="0" fillId="0" borderId="0">
      <alignment vertical="center"/>
    </xf>
    <xf numFmtId="0" fontId="0" fillId="0" borderId="0">
      <alignment vertical="center"/>
    </xf>
    <xf numFmtId="0" fontId="0" fillId="0" borderId="0">
      <alignment vertical="center"/>
    </xf>
    <xf numFmtId="0" fontId="62" fillId="45" borderId="0" applyNumberFormat="0" applyBorder="0" applyAlignment="0" applyProtection="0">
      <alignment vertical="center"/>
    </xf>
    <xf numFmtId="0" fontId="0" fillId="0" borderId="0">
      <alignment vertical="center"/>
    </xf>
    <xf numFmtId="0" fontId="62" fillId="45" borderId="0" applyNumberFormat="0" applyBorder="0" applyAlignment="0" applyProtection="0">
      <alignment vertical="center"/>
    </xf>
    <xf numFmtId="0" fontId="8" fillId="0" borderId="0">
      <alignment vertical="center"/>
    </xf>
    <xf numFmtId="0" fontId="62" fillId="45" borderId="0" applyNumberFormat="0" applyBorder="0" applyAlignment="0" applyProtection="0">
      <alignment vertical="center"/>
    </xf>
    <xf numFmtId="0" fontId="0" fillId="0" borderId="0">
      <alignment vertical="center"/>
    </xf>
    <xf numFmtId="0" fontId="78" fillId="0" borderId="0" applyNumberFormat="0" applyFill="0" applyBorder="0" applyAlignment="0" applyProtection="0">
      <alignment vertical="center"/>
    </xf>
    <xf numFmtId="38" fontId="0" fillId="0" borderId="0" applyFont="0" applyFill="0" applyBorder="0" applyAlignment="0" applyProtection="0">
      <alignment vertical="center"/>
    </xf>
    <xf numFmtId="0" fontId="62" fillId="23" borderId="0" applyNumberFormat="0" applyBorder="0" applyAlignment="0" applyProtection="0">
      <alignment vertical="center"/>
    </xf>
    <xf numFmtId="0" fontId="62" fillId="51" borderId="0" applyNumberFormat="0" applyBorder="0" applyAlignment="0" applyProtection="0">
      <alignment vertical="center"/>
    </xf>
    <xf numFmtId="0" fontId="97" fillId="0" borderId="0">
      <alignment vertical="center"/>
    </xf>
    <xf numFmtId="0" fontId="53" fillId="6" borderId="0" applyNumberFormat="0" applyBorder="0" applyAlignment="0" applyProtection="0">
      <alignment vertical="center"/>
    </xf>
    <xf numFmtId="0" fontId="78" fillId="0" borderId="0" applyNumberFormat="0" applyFill="0" applyBorder="0" applyAlignment="0" applyProtection="0">
      <alignment vertical="center"/>
    </xf>
    <xf numFmtId="0" fontId="62" fillId="51" borderId="0" applyNumberFormat="0" applyBorder="0" applyAlignment="0" applyProtection="0">
      <alignment vertical="center"/>
    </xf>
    <xf numFmtId="0" fontId="50" fillId="6" borderId="0" applyNumberFormat="0" applyBorder="0" applyAlignment="0" applyProtection="0">
      <alignment vertical="center"/>
    </xf>
    <xf numFmtId="0" fontId="78"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98" fillId="0" borderId="0" applyNumberFormat="0" applyFill="0" applyBorder="0" applyAlignment="0" applyProtection="0">
      <alignment vertical="center"/>
    </xf>
    <xf numFmtId="0" fontId="62" fillId="51"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51"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62" fillId="13" borderId="0" applyNumberFormat="0" applyBorder="0" applyAlignment="0" applyProtection="0">
      <alignment vertical="center"/>
    </xf>
    <xf numFmtId="0" fontId="62" fillId="27" borderId="0" applyNumberFormat="0" applyBorder="0" applyAlignment="0" applyProtection="0">
      <alignment vertical="center"/>
    </xf>
    <xf numFmtId="0" fontId="62" fillId="45" borderId="0" applyNumberFormat="0" applyBorder="0" applyAlignment="0" applyProtection="0">
      <alignment vertical="center"/>
    </xf>
    <xf numFmtId="0" fontId="33" fillId="54" borderId="0" applyNumberFormat="0" applyBorder="0" applyAlignment="0" applyProtection="0">
      <alignment vertical="center"/>
    </xf>
    <xf numFmtId="0" fontId="56" fillId="20"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6"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6" fillId="5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6" fillId="23"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62" fillId="57" borderId="0" applyNumberFormat="0" applyBorder="0" applyAlignment="0" applyProtection="0">
      <alignment vertical="center"/>
    </xf>
    <xf numFmtId="0" fontId="62" fillId="57" borderId="0" applyNumberFormat="0" applyBorder="0" applyAlignment="0" applyProtection="0">
      <alignment vertical="center"/>
    </xf>
    <xf numFmtId="0" fontId="50" fillId="7" borderId="0" applyNumberFormat="0" applyBorder="0" applyAlignment="0" applyProtection="0">
      <alignment vertical="center"/>
    </xf>
    <xf numFmtId="0" fontId="99" fillId="15" borderId="38" applyNumberFormat="0" applyAlignment="0" applyProtection="0">
      <alignment vertical="center"/>
    </xf>
    <xf numFmtId="0" fontId="56" fillId="23" borderId="0" applyNumberFormat="0" applyBorder="0" applyAlignment="0" applyProtection="0">
      <alignment vertical="center"/>
    </xf>
    <xf numFmtId="0" fontId="81" fillId="20" borderId="0" applyNumberFormat="0" applyBorder="0" applyAlignment="0" applyProtection="0">
      <alignment vertical="center"/>
    </xf>
    <xf numFmtId="0" fontId="62" fillId="27"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33" fillId="11" borderId="0" applyNumberFormat="0" applyBorder="0" applyAlignment="0" applyProtection="0">
      <alignment vertical="center"/>
    </xf>
    <xf numFmtId="0" fontId="49" fillId="0" borderId="0">
      <alignment vertical="center"/>
    </xf>
    <xf numFmtId="0" fontId="0" fillId="0" borderId="0">
      <alignment vertical="center"/>
    </xf>
    <xf numFmtId="0" fontId="0" fillId="0" borderId="0">
      <alignment vertical="center"/>
    </xf>
    <xf numFmtId="0" fontId="0" fillId="0" borderId="0" applyFont="0" applyFill="0" applyBorder="0" applyAlignment="0" applyProtection="0">
      <alignment vertical="center"/>
    </xf>
    <xf numFmtId="0" fontId="50" fillId="6" borderId="0" applyNumberFormat="0" applyBorder="0" applyAlignment="0" applyProtection="0">
      <alignment vertical="center"/>
    </xf>
    <xf numFmtId="191" fontId="0" fillId="0" borderId="0" applyFont="0" applyFill="0" applyBorder="0" applyAlignment="0" applyProtection="0">
      <alignment vertical="center"/>
    </xf>
    <xf numFmtId="0" fontId="50" fillId="6" borderId="0" applyNumberFormat="0" applyBorder="0" applyAlignment="0" applyProtection="0">
      <alignment vertical="center"/>
    </xf>
    <xf numFmtId="0" fontId="3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100" fillId="0" borderId="0">
      <alignment horizontal="center" vertical="center"/>
      <protection locked="0"/>
    </xf>
    <xf numFmtId="0" fontId="0" fillId="0" borderId="0">
      <alignment vertical="center"/>
    </xf>
    <xf numFmtId="0" fontId="0" fillId="0" borderId="0">
      <alignment vertical="center"/>
    </xf>
    <xf numFmtId="0" fontId="56" fillId="9" borderId="0" applyNumberFormat="0" applyBorder="0" applyAlignment="0" applyProtection="0">
      <alignment vertical="center"/>
    </xf>
    <xf numFmtId="0" fontId="0" fillId="0" borderId="0">
      <alignment vertical="center"/>
    </xf>
    <xf numFmtId="0" fontId="62" fillId="18" borderId="0" applyNumberFormat="0" applyBorder="0" applyAlignment="0" applyProtection="0">
      <alignment vertical="center"/>
    </xf>
    <xf numFmtId="0" fontId="0" fillId="0" borderId="0">
      <alignment vertical="center"/>
    </xf>
    <xf numFmtId="0" fontId="0" fillId="0" borderId="0" applyFont="0" applyFill="0" applyBorder="0" applyAlignment="0" applyProtection="0">
      <alignment vertical="center"/>
    </xf>
    <xf numFmtId="180" fontId="101" fillId="0" borderId="0">
      <alignment vertical="center"/>
    </xf>
    <xf numFmtId="0" fontId="62" fillId="18" borderId="0" applyNumberFormat="0" applyBorder="0" applyAlignment="0" applyProtection="0">
      <alignment vertical="center"/>
    </xf>
    <xf numFmtId="0" fontId="0" fillId="0" borderId="0">
      <alignment vertical="center"/>
    </xf>
    <xf numFmtId="0" fontId="56" fillId="34" borderId="0" applyNumberFormat="0" applyBorder="0" applyAlignment="0" applyProtection="0">
      <alignment vertical="center"/>
    </xf>
    <xf numFmtId="0" fontId="50" fillId="7" borderId="0" applyNumberFormat="0" applyBorder="0" applyAlignment="0" applyProtection="0">
      <alignment vertical="center"/>
    </xf>
    <xf numFmtId="0" fontId="56" fillId="55" borderId="0" applyNumberFormat="0" applyBorder="0" applyAlignment="0" applyProtection="0">
      <alignment vertical="center"/>
    </xf>
    <xf numFmtId="0" fontId="50" fillId="7" borderId="0" applyNumberFormat="0" applyBorder="0" applyAlignment="0" applyProtection="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189" fontId="0" fillId="0" borderId="0" applyFont="0" applyFill="0" applyBorder="0" applyAlignment="0" applyProtection="0">
      <alignment vertical="center"/>
    </xf>
    <xf numFmtId="0" fontId="56" fillId="7" borderId="0" applyNumberFormat="0" applyBorder="0" applyAlignment="0" applyProtection="0">
      <alignment vertical="center"/>
    </xf>
    <xf numFmtId="0" fontId="99" fillId="15" borderId="38" applyNumberFormat="0" applyAlignment="0" applyProtection="0">
      <alignment vertical="center"/>
    </xf>
    <xf numFmtId="0" fontId="53" fillId="6" borderId="0" applyNumberFormat="0" applyBorder="0" applyAlignment="0" applyProtection="0">
      <alignment vertical="center"/>
    </xf>
    <xf numFmtId="0" fontId="56"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21" borderId="0" applyNumberFormat="0" applyBorder="0" applyAlignment="0" applyProtection="0">
      <alignment vertical="center"/>
    </xf>
    <xf numFmtId="0" fontId="0" fillId="0" borderId="0">
      <alignment vertical="center"/>
    </xf>
    <xf numFmtId="0" fontId="62" fillId="21" borderId="0" applyNumberFormat="0" applyBorder="0" applyAlignment="0" applyProtection="0">
      <alignment vertical="center"/>
    </xf>
    <xf numFmtId="0" fontId="47" fillId="4"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20" borderId="0" applyNumberFormat="0" applyBorder="0" applyAlignment="0" applyProtection="0">
      <alignment vertical="center"/>
    </xf>
    <xf numFmtId="0" fontId="0" fillId="0" borderId="0">
      <alignment vertical="center"/>
    </xf>
    <xf numFmtId="0" fontId="0" fillId="0" borderId="0">
      <alignment vertical="center"/>
    </xf>
    <xf numFmtId="0" fontId="62" fillId="27" borderId="0" applyNumberFormat="0" applyBorder="0" applyAlignment="0" applyProtection="0">
      <alignment vertical="center"/>
    </xf>
    <xf numFmtId="0" fontId="53" fillId="6" borderId="0" applyNumberFormat="0" applyBorder="0" applyAlignment="0" applyProtection="0">
      <alignment vertical="center"/>
    </xf>
    <xf numFmtId="0" fontId="68" fillId="32" borderId="0" applyNumberFormat="0" applyBorder="0" applyAlignment="0" applyProtection="0">
      <alignment vertical="center"/>
    </xf>
    <xf numFmtId="0" fontId="62" fillId="27"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53" fillId="6" borderId="0" applyNumberFormat="0" applyBorder="0" applyAlignment="0" applyProtection="0">
      <alignment vertical="center"/>
    </xf>
    <xf numFmtId="0" fontId="33" fillId="11"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33" fillId="4" borderId="0" applyNumberFormat="0" applyBorder="0" applyAlignment="0" applyProtection="0">
      <alignment vertical="center"/>
    </xf>
    <xf numFmtId="0" fontId="49" fillId="0" borderId="0">
      <alignment vertical="center"/>
    </xf>
    <xf numFmtId="0" fontId="0" fillId="0" borderId="0">
      <alignment vertical="center"/>
    </xf>
    <xf numFmtId="0" fontId="50" fillId="6" borderId="0" applyNumberFormat="0" applyBorder="0" applyAlignment="0" applyProtection="0">
      <alignment vertical="center"/>
    </xf>
    <xf numFmtId="0" fontId="47" fillId="7" borderId="0" applyNumberFormat="0" applyBorder="0" applyAlignment="0" applyProtection="0">
      <alignment vertical="center"/>
    </xf>
    <xf numFmtId="0" fontId="56" fillId="16" borderId="0" applyNumberFormat="0" applyBorder="0" applyAlignment="0" applyProtection="0">
      <alignment vertical="center"/>
    </xf>
    <xf numFmtId="0" fontId="0" fillId="0" borderId="0">
      <alignment vertical="center"/>
    </xf>
    <xf numFmtId="0" fontId="0" fillId="0" borderId="0"/>
    <xf numFmtId="0" fontId="50" fillId="7" borderId="0" applyNumberFormat="0" applyBorder="0" applyAlignment="0" applyProtection="0">
      <alignment vertical="center"/>
    </xf>
    <xf numFmtId="0" fontId="0" fillId="0" borderId="0">
      <alignment vertical="center"/>
    </xf>
    <xf numFmtId="0" fontId="102" fillId="0" borderId="0" applyNumberFormat="0" applyFill="0" applyBorder="0" applyAlignment="0" applyProtection="0">
      <alignment vertical="center"/>
    </xf>
    <xf numFmtId="195" fontId="103" fillId="0" borderId="0" applyFill="0" applyBorder="0" applyAlignment="0">
      <alignment vertical="center"/>
    </xf>
    <xf numFmtId="0" fontId="104" fillId="0" borderId="39">
      <alignment horizontal="center" vertical="center"/>
    </xf>
    <xf numFmtId="0" fontId="0" fillId="0" borderId="0">
      <alignment vertical="center"/>
    </xf>
    <xf numFmtId="0" fontId="0" fillId="0" borderId="0">
      <alignment vertical="center"/>
    </xf>
    <xf numFmtId="0" fontId="0" fillId="0" borderId="0">
      <alignment vertical="center"/>
    </xf>
    <xf numFmtId="0" fontId="85" fillId="9" borderId="23" applyNumberFormat="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37" fontId="105" fillId="0" borderId="0">
      <alignment vertical="center"/>
    </xf>
    <xf numFmtId="0" fontId="0" fillId="0" borderId="0">
      <alignment vertical="center"/>
    </xf>
    <xf numFmtId="0" fontId="0" fillId="0" borderId="0">
      <alignment vertical="center"/>
    </xf>
    <xf numFmtId="0" fontId="85" fillId="9" borderId="23" applyNumberFormat="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102" fillId="0" borderId="0" applyNumberFormat="0" applyFill="0" applyBorder="0" applyAlignment="0" applyProtection="0">
      <alignment vertical="center"/>
    </xf>
    <xf numFmtId="0" fontId="85" fillId="9" borderId="23" applyNumberFormat="0" applyAlignment="0" applyProtection="0">
      <alignment vertical="center"/>
    </xf>
    <xf numFmtId="0" fontId="0" fillId="0" borderId="0">
      <alignment vertical="center"/>
    </xf>
    <xf numFmtId="0" fontId="85" fillId="9" borderId="2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9" fillId="15" borderId="38" applyNumberFormat="0" applyAlignment="0" applyProtection="0">
      <alignment vertical="center"/>
    </xf>
    <xf numFmtId="0" fontId="0" fillId="0" borderId="0">
      <alignment vertical="center"/>
    </xf>
    <xf numFmtId="0" fontId="0" fillId="0" borderId="0">
      <alignment vertical="center"/>
    </xf>
    <xf numFmtId="0" fontId="97" fillId="0" borderId="0">
      <alignment vertical="center"/>
    </xf>
    <xf numFmtId="0" fontId="99" fillId="15" borderId="38" applyNumberFormat="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99" fillId="15" borderId="38" applyNumberFormat="0" applyAlignment="0" applyProtection="0">
      <alignment vertical="center"/>
    </xf>
    <xf numFmtId="0" fontId="47" fillId="4" borderId="0" applyNumberFormat="0" applyBorder="0" applyAlignment="0" applyProtection="0">
      <alignment vertical="center"/>
    </xf>
    <xf numFmtId="0" fontId="104" fillId="0" borderId="0" applyNumberFormat="0" applyFill="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92" fontId="0" fillId="0" borderId="0" applyFont="0" applyFill="0" applyBorder="0" applyAlignment="0" applyProtection="0">
      <alignment vertical="center"/>
    </xf>
    <xf numFmtId="0" fontId="0" fillId="0" borderId="0">
      <alignment vertical="center"/>
    </xf>
    <xf numFmtId="186" fontId="0" fillId="0" borderId="0" applyFont="0" applyFill="0" applyBorder="0" applyAlignment="0" applyProtection="0">
      <alignment vertical="center"/>
    </xf>
    <xf numFmtId="0" fontId="53" fillId="6" borderId="0" applyNumberFormat="0" applyBorder="0" applyAlignment="0" applyProtection="0">
      <alignment vertical="center"/>
    </xf>
    <xf numFmtId="197" fontId="0" fillId="0" borderId="0" applyFont="0" applyFill="0" applyBorder="0" applyAlignment="0" applyProtection="0">
      <alignment vertical="center"/>
    </xf>
    <xf numFmtId="0" fontId="89" fillId="7" borderId="0" applyNumberFormat="0" applyBorder="0" applyAlignment="0" applyProtection="0">
      <alignment vertical="center"/>
    </xf>
    <xf numFmtId="0" fontId="0" fillId="0" borderId="0">
      <alignment vertical="center"/>
    </xf>
    <xf numFmtId="198" fontId="101" fillId="0" borderId="0">
      <alignment vertical="center"/>
    </xf>
    <xf numFmtId="0" fontId="0" fillId="0" borderId="0">
      <alignment vertical="center"/>
    </xf>
    <xf numFmtId="0" fontId="0" fillId="0" borderId="0">
      <alignment vertical="center"/>
    </xf>
    <xf numFmtId="0" fontId="106" fillId="0" borderId="0" applyProtection="0">
      <alignment vertical="center"/>
    </xf>
    <xf numFmtId="0" fontId="47" fillId="4" borderId="0" applyNumberFormat="0" applyBorder="0" applyAlignment="0" applyProtection="0">
      <alignment vertical="center"/>
    </xf>
    <xf numFmtId="182" fontId="101" fillId="0" borderId="0">
      <alignment vertical="center"/>
    </xf>
    <xf numFmtId="0" fontId="0" fillId="0" borderId="0">
      <alignment vertical="center"/>
    </xf>
    <xf numFmtId="0" fontId="0" fillId="0" borderId="0">
      <alignment vertical="center"/>
    </xf>
    <xf numFmtId="184" fontId="107" fillId="0" borderId="0">
      <alignment vertical="center"/>
    </xf>
    <xf numFmtId="0" fontId="0" fillId="0" borderId="0">
      <alignment vertical="center"/>
    </xf>
    <xf numFmtId="0" fontId="89" fillId="6" borderId="0" applyNumberFormat="0" applyBorder="0" applyAlignment="0" applyProtection="0">
      <alignment vertical="center"/>
    </xf>
    <xf numFmtId="0" fontId="50" fillId="6" borderId="0" applyNumberFormat="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0" fillId="0" borderId="0">
      <alignment vertical="center"/>
    </xf>
    <xf numFmtId="0" fontId="49" fillId="0" borderId="0">
      <alignment vertical="center"/>
    </xf>
    <xf numFmtId="0" fontId="0" fillId="0" borderId="0">
      <alignment vertical="center"/>
    </xf>
    <xf numFmtId="0" fontId="108" fillId="0" borderId="0">
      <alignment vertical="center"/>
    </xf>
    <xf numFmtId="0" fontId="98" fillId="0" borderId="0" applyNumberFormat="0" applyFill="0" applyBorder="0" applyAlignment="0" applyProtection="0">
      <alignment vertical="center"/>
    </xf>
    <xf numFmtId="0" fontId="0" fillId="0" borderId="0">
      <alignment vertical="center"/>
    </xf>
    <xf numFmtId="0" fontId="61" fillId="9" borderId="24" applyNumberFormat="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9" fillId="0" borderId="0">
      <alignment vertical="center"/>
    </xf>
    <xf numFmtId="0" fontId="84" fillId="0" borderId="0">
      <alignment vertical="center"/>
    </xf>
    <xf numFmtId="0" fontId="49" fillId="0" borderId="0">
      <alignment vertical="center"/>
    </xf>
    <xf numFmtId="0" fontId="84" fillId="0" borderId="0">
      <alignment vertical="center"/>
    </xf>
    <xf numFmtId="2" fontId="106"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 fontId="0" fillId="0" borderId="0" applyFont="0" applyFill="0" applyBorder="0" applyAlignment="0" applyProtection="0">
      <alignment vertical="center"/>
    </xf>
    <xf numFmtId="0" fontId="68"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97" fillId="0" borderId="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9" fillId="9"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95" fillId="0" borderId="40" applyNumberFormat="0" applyAlignment="0" applyProtection="0">
      <alignment horizontal="left" vertical="center"/>
    </xf>
    <xf numFmtId="0" fontId="95" fillId="0" borderId="41">
      <alignment horizontal="lef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86" fillId="0" borderId="34" applyNumberFormat="0" applyFill="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50" fillId="7" borderId="0" applyNumberFormat="0" applyBorder="0" applyAlignment="0" applyProtection="0">
      <alignment vertical="center"/>
    </xf>
    <xf numFmtId="0" fontId="86" fillId="0" borderId="34" applyNumberFormat="0" applyFill="0" applyAlignment="0" applyProtection="0">
      <alignment vertical="center"/>
    </xf>
    <xf numFmtId="0" fontId="86" fillId="0" borderId="34" applyNumberFormat="0" applyFill="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82" fillId="0" borderId="33" applyNumberFormat="0" applyFill="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110" fillId="32" borderId="0" applyNumberFormat="0" applyBorder="0" applyAlignment="0" applyProtection="0">
      <alignment vertical="center"/>
    </xf>
    <xf numFmtId="0" fontId="82" fillId="0" borderId="33" applyNumberFormat="0" applyFill="0" applyAlignment="0" applyProtection="0">
      <alignment vertical="center"/>
    </xf>
    <xf numFmtId="0" fontId="111" fillId="0" borderId="42" applyNumberFormat="0" applyFill="0" applyAlignment="0" applyProtection="0">
      <alignment vertical="center"/>
    </xf>
    <xf numFmtId="0" fontId="0" fillId="0" borderId="0">
      <alignment vertical="center"/>
    </xf>
    <xf numFmtId="0" fontId="78" fillId="0" borderId="32" applyNumberFormat="0" applyFill="0" applyAlignment="0" applyProtection="0">
      <alignment vertical="center"/>
    </xf>
    <xf numFmtId="0" fontId="112" fillId="0" borderId="0">
      <alignment vertical="center"/>
    </xf>
    <xf numFmtId="0" fontId="0" fillId="0" borderId="0">
      <alignment vertical="center"/>
    </xf>
    <xf numFmtId="10" fontId="107" fillId="0" borderId="0">
      <alignment vertical="center"/>
    </xf>
    <xf numFmtId="0" fontId="0" fillId="0" borderId="0">
      <alignment vertical="center"/>
    </xf>
    <xf numFmtId="0" fontId="0" fillId="0" borderId="0">
      <alignment vertical="center"/>
    </xf>
    <xf numFmtId="0" fontId="78"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49" fillId="0" borderId="0">
      <alignment vertical="center"/>
    </xf>
    <xf numFmtId="0" fontId="0" fillId="0" borderId="0">
      <alignment vertical="center"/>
    </xf>
    <xf numFmtId="0" fontId="109" fillId="2" borderId="1"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54" fillId="11" borderId="23" applyNumberFormat="0" applyAlignment="0" applyProtection="0">
      <alignment vertical="center"/>
    </xf>
    <xf numFmtId="0" fontId="0" fillId="0" borderId="0">
      <alignment vertical="center"/>
    </xf>
    <xf numFmtId="0" fontId="61" fillId="9" borderId="24" applyNumberFormat="0" applyAlignment="0" applyProtection="0">
      <alignment vertical="center"/>
    </xf>
    <xf numFmtId="177" fontId="8" fillId="59"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4" fillId="11" borderId="23" applyNumberFormat="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111" fillId="0" borderId="42" applyNumberFormat="0" applyFill="0" applyAlignment="0" applyProtection="0">
      <alignment vertical="center"/>
    </xf>
    <xf numFmtId="9" fontId="0" fillId="0" borderId="0" applyFont="0" applyFill="0" applyBorder="0" applyAlignment="0" applyProtection="0">
      <alignment vertical="center"/>
    </xf>
    <xf numFmtId="0" fontId="0" fillId="0" borderId="0">
      <alignment vertical="center"/>
    </xf>
    <xf numFmtId="4" fontId="0" fillId="0" borderId="0" applyFont="0" applyFill="0" applyBorder="0" applyAlignment="0" applyProtection="0">
      <alignment vertical="center"/>
    </xf>
    <xf numFmtId="0" fontId="111" fillId="0" borderId="42" applyNumberFormat="0" applyFill="0" applyAlignment="0" applyProtection="0">
      <alignment vertical="center"/>
    </xf>
    <xf numFmtId="0" fontId="102" fillId="0" borderId="0" applyNumberFormat="0" applyFill="0" applyBorder="0" applyAlignment="0" applyProtection="0">
      <alignment vertical="center"/>
    </xf>
    <xf numFmtId="0" fontId="111" fillId="0" borderId="42" applyNumberFormat="0" applyFill="0" applyAlignment="0" applyProtection="0">
      <alignment vertical="center"/>
    </xf>
    <xf numFmtId="0" fontId="0" fillId="0" borderId="0">
      <alignment vertical="center"/>
    </xf>
    <xf numFmtId="0" fontId="111" fillId="0" borderId="42" applyNumberFormat="0" applyFill="0" applyAlignment="0" applyProtection="0">
      <alignment vertical="center"/>
    </xf>
    <xf numFmtId="177" fontId="113" fillId="60" borderId="0">
      <alignment vertical="center"/>
    </xf>
    <xf numFmtId="0" fontId="0" fillId="0" borderId="0">
      <alignment vertical="center"/>
    </xf>
    <xf numFmtId="38" fontId="0" fillId="0" borderId="0" applyFont="0" applyFill="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1" fontId="0" fillId="0" borderId="0" applyFont="0" applyFill="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185" fontId="0" fillId="0" borderId="0" applyFont="0" applyFill="0" applyBorder="0" applyAlignment="0" applyProtection="0">
      <alignment vertical="center"/>
    </xf>
    <xf numFmtId="0" fontId="0" fillId="0" borderId="0">
      <alignment vertical="center"/>
    </xf>
    <xf numFmtId="183" fontId="0" fillId="0" borderId="0" applyFont="0" applyFill="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59" fillId="16" borderId="0" applyNumberFormat="0" applyBorder="0" applyAlignment="0" applyProtection="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59" fillId="16" borderId="0" applyNumberFormat="0" applyBorder="0" applyAlignment="0" applyProtection="0">
      <alignment vertical="center"/>
    </xf>
    <xf numFmtId="0" fontId="47" fillId="7" borderId="0" applyNumberFormat="0" applyBorder="0" applyAlignment="0" applyProtection="0">
      <alignment vertical="center"/>
    </xf>
    <xf numFmtId="0" fontId="101"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1" fillId="0" borderId="0">
      <alignment vertical="center"/>
    </xf>
    <xf numFmtId="0" fontId="50" fillId="6" borderId="0" applyNumberFormat="0" applyBorder="0" applyAlignment="0" applyProtection="0">
      <alignment vertical="center"/>
    </xf>
    <xf numFmtId="0" fontId="49" fillId="4" borderId="35" applyNumberFormat="0" applyFont="0" applyAlignment="0" applyProtection="0">
      <alignment vertical="center"/>
    </xf>
    <xf numFmtId="0" fontId="0" fillId="0" borderId="0">
      <alignment vertical="center"/>
    </xf>
    <xf numFmtId="0" fontId="0" fillId="0" borderId="0">
      <alignment vertical="center"/>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93" fontId="0" fillId="0" borderId="0" applyFont="0" applyFill="0" applyProtection="0">
      <alignment vertical="center"/>
    </xf>
    <xf numFmtId="0" fontId="0" fillId="4" borderId="35" applyNumberFormat="0" applyFont="0" applyAlignment="0" applyProtection="0">
      <alignment vertical="center"/>
    </xf>
    <xf numFmtId="0" fontId="0" fillId="0" borderId="0">
      <alignment vertical="center"/>
    </xf>
    <xf numFmtId="0" fontId="0" fillId="0" borderId="0">
      <alignment vertical="center"/>
    </xf>
    <xf numFmtId="0" fontId="0" fillId="4" borderId="35" applyNumberFormat="0" applyFont="0" applyAlignment="0" applyProtection="0">
      <alignment vertical="center"/>
    </xf>
    <xf numFmtId="0" fontId="0" fillId="0" borderId="0">
      <alignment vertical="center"/>
    </xf>
    <xf numFmtId="0" fontId="0" fillId="4" borderId="35"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1" fillId="9" borderId="24" applyNumberFormat="0" applyAlignment="0" applyProtection="0">
      <alignment vertical="center"/>
    </xf>
    <xf numFmtId="0" fontId="0" fillId="61" borderId="0" applyNumberFormat="0" applyFon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61" fillId="9" borderId="24" applyNumberFormat="0" applyAlignment="0" applyProtection="0">
      <alignment vertical="center"/>
    </xf>
    <xf numFmtId="0" fontId="50" fillId="7" borderId="0" applyNumberFormat="0" applyBorder="0" applyAlignment="0" applyProtection="0">
      <alignment vertical="center"/>
    </xf>
    <xf numFmtId="0" fontId="0" fillId="0" borderId="0">
      <alignment vertical="center"/>
    </xf>
    <xf numFmtId="1" fontId="114" fillId="0" borderId="43" applyBorder="0">
      <alignment vertical="center"/>
      <protection locked="0"/>
    </xf>
    <xf numFmtId="0" fontId="0" fillId="0" borderId="0">
      <alignment vertical="center"/>
    </xf>
    <xf numFmtId="0" fontId="0" fillId="0" borderId="0">
      <alignment vertical="center"/>
    </xf>
    <xf numFmtId="0" fontId="0" fillId="0" borderId="0">
      <alignment vertical="center"/>
    </xf>
    <xf numFmtId="0" fontId="96" fillId="58" borderId="11">
      <alignment vertical="center"/>
      <protection locked="0"/>
    </xf>
    <xf numFmtId="0" fontId="0" fillId="0" borderId="0">
      <alignment vertical="center"/>
    </xf>
    <xf numFmtId="0" fontId="0" fillId="0" borderId="0">
      <alignment vertical="center"/>
    </xf>
    <xf numFmtId="10" fontId="0" fillId="0" borderId="0" applyFont="0" applyFill="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10"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15" fontId="0" fillId="0" borderId="0" applyFont="0" applyFill="0" applyBorder="0" applyAlignment="0" applyProtection="0">
      <alignment vertical="center"/>
    </xf>
    <xf numFmtId="0" fontId="0" fillId="0" borderId="0">
      <alignment vertical="center"/>
    </xf>
    <xf numFmtId="0" fontId="0" fillId="61" borderId="0" applyNumberFormat="0" applyFont="0" applyBorder="0" applyAlignment="0" applyProtection="0">
      <alignment vertical="center"/>
    </xf>
    <xf numFmtId="0" fontId="49" fillId="0" borderId="0">
      <alignment vertical="center"/>
    </xf>
    <xf numFmtId="0" fontId="104" fillId="0" borderId="0" applyNumberFormat="0" applyFill="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96" fillId="58" borderId="11">
      <alignment vertical="center"/>
      <protection locked="0"/>
    </xf>
    <xf numFmtId="0" fontId="9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pplyNumberFormat="0" applyFont="0" applyFill="0" applyBorder="0" applyAlignment="0">
      <alignment horizontal="center" vertical="center"/>
    </xf>
    <xf numFmtId="0" fontId="0" fillId="0" borderId="0">
      <alignment vertical="center"/>
    </xf>
    <xf numFmtId="0" fontId="106" fillId="0" borderId="44" applyProtection="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8" fillId="0" borderId="36" applyNumberFormat="0" applyFill="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102" fillId="0" borderId="0" applyNumberFormat="0" applyFill="0" applyBorder="0" applyAlignment="0" applyProtection="0">
      <alignment vertical="center"/>
    </xf>
    <xf numFmtId="0" fontId="0" fillId="0" borderId="0">
      <alignment vertical="center"/>
    </xf>
    <xf numFmtId="0" fontId="0" fillId="0" borderId="0" applyNumberFormat="0" applyFont="0" applyFill="0" applyBorder="0" applyAlignment="0">
      <alignment horizontal="center" vertical="center"/>
    </xf>
    <xf numFmtId="0" fontId="0" fillId="0" borderId="0">
      <alignment vertical="center"/>
    </xf>
    <xf numFmtId="9" fontId="0" fillId="0" borderId="0" applyFont="0" applyFill="0" applyBorder="0" applyAlignment="0" applyProtection="0">
      <alignment vertical="center"/>
    </xf>
    <xf numFmtId="0" fontId="50" fillId="7" borderId="0" applyNumberFormat="0" applyBorder="0" applyAlignment="0" applyProtection="0">
      <alignment vertical="center"/>
    </xf>
    <xf numFmtId="200" fontId="0" fillId="0" borderId="0" applyFont="0" applyFill="0" applyBorder="0" applyAlignment="0" applyProtection="0">
      <alignment vertical="center"/>
    </xf>
    <xf numFmtId="0" fontId="53" fillId="6" borderId="0" applyNumberFormat="0" applyBorder="0" applyAlignment="0" applyProtection="0">
      <alignment vertical="center"/>
    </xf>
    <xf numFmtId="0" fontId="50" fillId="6" borderId="0" applyNumberFormat="0" applyBorder="0" applyAlignment="0" applyProtection="0">
      <alignment vertical="center"/>
    </xf>
    <xf numFmtId="0" fontId="84" fillId="0" borderId="14" applyNumberFormat="0" applyFill="0" applyProtection="0">
      <alignment horizontal="right" vertical="center"/>
    </xf>
    <xf numFmtId="0" fontId="68" fillId="20" borderId="0" applyNumberFormat="0" applyBorder="0" applyAlignment="0" applyProtection="0">
      <alignment vertical="center"/>
    </xf>
    <xf numFmtId="0" fontId="86" fillId="0" borderId="34" applyNumberFormat="0" applyFill="0" applyAlignment="0" applyProtection="0">
      <alignment vertical="center"/>
    </xf>
    <xf numFmtId="0" fontId="81" fillId="32" borderId="0" applyNumberFormat="0" applyBorder="0" applyAlignment="0" applyProtection="0">
      <alignment vertical="center"/>
    </xf>
    <xf numFmtId="0" fontId="78" fillId="0" borderId="32" applyNumberFormat="0" applyFill="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78" fillId="0" borderId="0" applyNumberFormat="0" applyFill="0" applyBorder="0" applyAlignment="0" applyProtection="0">
      <alignment vertical="center"/>
    </xf>
    <xf numFmtId="43" fontId="0" fillId="0" borderId="0" applyFont="0" applyFill="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115" fillId="0" borderId="14" applyNumberFormat="0" applyFill="0" applyProtection="0">
      <alignment horizontal="center"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0"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53" fillId="6"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89" fillId="7" borderId="0" applyNumberFormat="0" applyBorder="0" applyAlignment="0" applyProtection="0">
      <alignment vertical="center"/>
    </xf>
    <xf numFmtId="0" fontId="89" fillId="7" borderId="0" applyNumberFormat="0" applyBorder="0" applyAlignment="0" applyProtection="0">
      <alignment vertical="center"/>
    </xf>
    <xf numFmtId="0" fontId="81" fillId="20"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8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9" fillId="7" borderId="0" applyNumberFormat="0" applyBorder="0" applyAlignment="0" applyProtection="0">
      <alignment vertical="center"/>
    </xf>
    <xf numFmtId="0" fontId="89" fillId="7" borderId="0" applyNumberFormat="0" applyBorder="0" applyAlignment="0" applyProtection="0">
      <alignment vertical="center"/>
    </xf>
    <xf numFmtId="0" fontId="89"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7" borderId="0" applyNumberFormat="0" applyBorder="0" applyAlignment="0" applyProtection="0">
      <alignment vertical="center"/>
    </xf>
    <xf numFmtId="0" fontId="0" fillId="0" borderId="0">
      <alignment vertical="center"/>
    </xf>
    <xf numFmtId="0" fontId="97" fillId="0" borderId="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7" borderId="0" applyNumberFormat="0" applyBorder="0" applyAlignment="0" applyProtection="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81" fillId="32"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49" fillId="0" borderId="0">
      <alignment vertical="center"/>
    </xf>
    <xf numFmtId="0" fontId="50" fillId="7"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110" fillId="32" borderId="0" applyNumberFormat="0" applyBorder="0" applyAlignment="0" applyProtection="0">
      <alignment vertical="center"/>
    </xf>
    <xf numFmtId="0" fontId="0" fillId="0" borderId="0">
      <alignment vertical="center"/>
    </xf>
    <xf numFmtId="0" fontId="49"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49" fillId="0" borderId="0">
      <alignment vertical="center"/>
    </xf>
    <xf numFmtId="0" fontId="97"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3" fillId="7"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49"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97"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17"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49"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53" fillId="6" borderId="0" applyNumberFormat="0" applyBorder="0" applyAlignment="0" applyProtection="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68" fillId="20"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116"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0" fillId="0" borderId="0">
      <alignment vertical="center"/>
    </xf>
    <xf numFmtId="0" fontId="47" fillId="7" borderId="0" applyNumberFormat="0" applyBorder="0" applyAlignment="0" applyProtection="0">
      <alignment vertical="center"/>
    </xf>
    <xf numFmtId="0" fontId="0" fillId="0" borderId="0">
      <alignment vertical="center"/>
    </xf>
    <xf numFmtId="0" fontId="47" fillId="7" borderId="0" applyNumberFormat="0" applyBorder="0" applyAlignment="0" applyProtection="0">
      <alignment vertical="center"/>
    </xf>
    <xf numFmtId="0" fontId="50" fillId="6" borderId="0" applyNumberFormat="0" applyBorder="0" applyAlignment="0" applyProtection="0">
      <alignment vertical="center"/>
    </xf>
    <xf numFmtId="0" fontId="81" fillId="32"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62" fillId="27"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89"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116" fillId="7"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116" fillId="7" borderId="0" applyNumberFormat="0" applyBorder="0" applyAlignment="0" applyProtection="0">
      <alignment vertical="center"/>
    </xf>
    <xf numFmtId="0" fontId="0" fillId="0" borderId="0">
      <alignment vertical="center"/>
    </xf>
    <xf numFmtId="0" fontId="0" fillId="0" borderId="0">
      <alignment vertical="center"/>
    </xf>
    <xf numFmtId="0" fontId="116" fillId="7" borderId="0" applyNumberFormat="0" applyBorder="0" applyAlignment="0" applyProtection="0">
      <alignment vertical="center"/>
    </xf>
    <xf numFmtId="0" fontId="116" fillId="7" borderId="0" applyNumberFormat="0" applyBorder="0" applyAlignment="0" applyProtection="0">
      <alignment vertical="center"/>
    </xf>
    <xf numFmtId="0" fontId="0" fillId="0" borderId="0">
      <alignment vertical="center"/>
    </xf>
    <xf numFmtId="0" fontId="116" fillId="7" borderId="0" applyNumberFormat="0" applyBorder="0" applyAlignment="0" applyProtection="0">
      <alignment vertical="center"/>
    </xf>
    <xf numFmtId="0" fontId="68" fillId="20" borderId="0" applyNumberFormat="0" applyBorder="0" applyAlignment="0" applyProtection="0">
      <alignment vertical="center"/>
    </xf>
    <xf numFmtId="0" fontId="116"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6"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97"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3" fillId="7" borderId="0" applyNumberFormat="0" applyBorder="0" applyAlignment="0" applyProtection="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0" fillId="0" borderId="0">
      <alignment vertical="center"/>
    </xf>
    <xf numFmtId="0" fontId="50" fillId="6" borderId="0" applyNumberFormat="0" applyBorder="0" applyAlignment="0" applyProtection="0">
      <alignment vertical="center"/>
    </xf>
    <xf numFmtId="0" fontId="0" fillId="0" borderId="0">
      <alignment vertical="center"/>
    </xf>
    <xf numFmtId="0" fontId="0" fillId="0" borderId="0">
      <alignment vertical="center"/>
    </xf>
    <xf numFmtId="0" fontId="50" fillId="6"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81" fillId="32"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49"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0" fillId="0" borderId="0">
      <alignment vertical="center"/>
    </xf>
    <xf numFmtId="0" fontId="0" fillId="0" borderId="0">
      <alignment vertical="center"/>
    </xf>
    <xf numFmtId="0" fontId="89" fillId="6" borderId="0" applyNumberFormat="0" applyBorder="0" applyAlignment="0" applyProtection="0">
      <alignment vertical="center"/>
    </xf>
    <xf numFmtId="0" fontId="0" fillId="0" borderId="0">
      <alignment vertical="center"/>
    </xf>
    <xf numFmtId="0" fontId="0" fillId="0" borderId="0">
      <alignment vertical="center"/>
    </xf>
    <xf numFmtId="0" fontId="89" fillId="6" borderId="0" applyNumberFormat="0" applyBorder="0" applyAlignment="0" applyProtection="0">
      <alignment vertical="center"/>
    </xf>
    <xf numFmtId="0" fontId="0" fillId="0" borderId="0">
      <alignment vertical="center"/>
    </xf>
    <xf numFmtId="0" fontId="50" fillId="7" borderId="0" applyNumberFormat="0" applyBorder="0" applyAlignment="0" applyProtection="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0" fillId="0" borderId="0"/>
    <xf numFmtId="0" fontId="0" fillId="0" borderId="0"/>
    <xf numFmtId="0" fontId="0" fillId="0" borderId="0">
      <alignment vertical="center"/>
    </xf>
    <xf numFmtId="0" fontId="0" fillId="0" borderId="0">
      <alignment vertical="center"/>
    </xf>
    <xf numFmtId="0" fontId="49" fillId="4" borderId="35" applyNumberFormat="0" applyFont="0" applyAlignment="0" applyProtection="0">
      <alignment vertical="center"/>
    </xf>
    <xf numFmtId="0" fontId="97"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49" fillId="0" borderId="0">
      <alignment vertical="center"/>
    </xf>
    <xf numFmtId="0" fontId="68" fillId="20" borderId="0" applyNumberFormat="0" applyBorder="0" applyAlignment="0" applyProtection="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187" fontId="3" fillId="0" borderId="1">
      <alignment vertical="center"/>
      <protection locked="0"/>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62"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57"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62"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1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1" borderId="23" applyNumberFormat="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49" fillId="0" borderId="0">
      <alignment vertical="center"/>
    </xf>
    <xf numFmtId="0" fontId="49" fillId="0" borderId="0">
      <alignment vertical="center"/>
    </xf>
    <xf numFmtId="0" fontId="49" fillId="0" borderId="0">
      <alignment vertical="center"/>
    </xf>
    <xf numFmtId="0" fontId="0" fillId="0" borderId="0"/>
    <xf numFmtId="0" fontId="0" fillId="0" borderId="0">
      <alignment vertical="center"/>
    </xf>
    <xf numFmtId="0" fontId="0" fillId="0" borderId="0"/>
    <xf numFmtId="0" fontId="49"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49" fillId="0" borderId="0">
      <alignment vertical="center"/>
    </xf>
    <xf numFmtId="189" fontId="0" fillId="0" borderId="0" applyFont="0" applyFill="0" applyBorder="0" applyAlignment="0" applyProtection="0">
      <alignment vertical="center"/>
    </xf>
    <xf numFmtId="0" fontId="49" fillId="0" borderId="0">
      <alignment vertical="center"/>
    </xf>
    <xf numFmtId="0" fontId="97" fillId="0" borderId="0">
      <alignment vertical="center"/>
    </xf>
    <xf numFmtId="0" fontId="49"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2" borderId="0" applyNumberFormat="0" applyBorder="0" applyAlignment="0" applyProtection="0">
      <alignment vertical="center"/>
    </xf>
    <xf numFmtId="0" fontId="0" fillId="0" borderId="0">
      <alignment vertical="center"/>
    </xf>
    <xf numFmtId="0" fontId="68" fillId="32"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68" fillId="32" borderId="0" applyNumberFormat="0" applyBorder="0" applyAlignment="0" applyProtection="0">
      <alignment vertical="center"/>
    </xf>
    <xf numFmtId="0" fontId="0" fillId="0" borderId="0"/>
    <xf numFmtId="0" fontId="68" fillId="32" borderId="0" applyNumberFormat="0" applyBorder="0" applyAlignment="0" applyProtection="0">
      <alignment vertical="center"/>
    </xf>
    <xf numFmtId="0" fontId="0" fillId="0" borderId="0"/>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0" borderId="0">
      <alignment vertical="center"/>
    </xf>
    <xf numFmtId="0" fontId="9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80" fillId="0" borderId="0">
      <alignment vertical="center"/>
    </xf>
    <xf numFmtId="0" fontId="0" fillId="0" borderId="0">
      <alignment vertical="center"/>
    </xf>
    <xf numFmtId="0" fontId="0" fillId="0" borderId="0">
      <alignment vertical="center"/>
    </xf>
    <xf numFmtId="0" fontId="8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68" fillId="32"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92"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92" fillId="32" borderId="0" applyNumberFormat="0" applyBorder="0" applyAlignment="0" applyProtection="0">
      <alignment vertical="center"/>
    </xf>
    <xf numFmtId="0" fontId="92"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81"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121" fillId="0" borderId="0">
      <alignment vertical="center"/>
    </xf>
    <xf numFmtId="0" fontId="81" fillId="20" borderId="0" applyNumberFormat="0" applyBorder="0" applyAlignment="0" applyProtection="0">
      <alignment vertical="center"/>
    </xf>
    <xf numFmtId="0" fontId="111" fillId="0" borderId="42" applyNumberFormat="0" applyFill="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81"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110" fillId="32" borderId="0" applyNumberFormat="0" applyBorder="0" applyAlignment="0" applyProtection="0">
      <alignment vertical="center"/>
    </xf>
    <xf numFmtId="0" fontId="110" fillId="32" borderId="0" applyNumberFormat="0" applyBorder="0" applyAlignment="0" applyProtection="0">
      <alignment vertical="center"/>
    </xf>
    <xf numFmtId="0" fontId="110" fillId="32" borderId="0" applyNumberFormat="0" applyBorder="0" applyAlignment="0" applyProtection="0">
      <alignment vertical="center"/>
    </xf>
    <xf numFmtId="0" fontId="110"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81" fillId="32" borderId="0" applyNumberFormat="0" applyBorder="0" applyAlignment="0" applyProtection="0">
      <alignment vertical="center"/>
    </xf>
    <xf numFmtId="0" fontId="68" fillId="32"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43" fontId="0" fillId="0" borderId="0" applyFont="0" applyFill="0" applyBorder="0" applyAlignment="0" applyProtection="0"/>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20"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68" fillId="32" borderId="0" applyNumberFormat="0" applyBorder="0" applyAlignment="0" applyProtection="0">
      <alignment vertical="center"/>
    </xf>
    <xf numFmtId="0" fontId="92" fillId="20" borderId="0" applyNumberFormat="0" applyBorder="0" applyAlignment="0" applyProtection="0">
      <alignment vertical="center"/>
    </xf>
    <xf numFmtId="0" fontId="92" fillId="20" borderId="0" applyNumberFormat="0" applyBorder="0" applyAlignment="0" applyProtection="0">
      <alignment vertical="center"/>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88" fillId="0" borderId="36" applyNumberFormat="0" applyFill="0" applyAlignment="0" applyProtection="0">
      <alignment vertical="center"/>
    </xf>
    <xf numFmtId="202" fontId="0" fillId="0" borderId="0" applyFont="0" applyFill="0" applyBorder="0" applyAlignment="0" applyProtection="0">
      <alignment vertical="center"/>
    </xf>
    <xf numFmtId="202" fontId="0" fillId="0" borderId="0" applyFont="0" applyFill="0" applyBorder="0" applyAlignment="0" applyProtection="0">
      <alignment vertical="center"/>
    </xf>
    <xf numFmtId="0" fontId="85" fillId="9" borderId="23" applyNumberFormat="0" applyAlignment="0" applyProtection="0">
      <alignment vertical="center"/>
    </xf>
    <xf numFmtId="0" fontId="99" fillId="15" borderId="38" applyNumberFormat="0" applyAlignment="0" applyProtection="0">
      <alignment vertical="center"/>
    </xf>
    <xf numFmtId="0" fontId="98" fillId="0" borderId="0" applyNumberFormat="0" applyFill="0" applyBorder="0" applyAlignment="0" applyProtection="0">
      <alignment vertical="center"/>
    </xf>
    <xf numFmtId="0" fontId="93" fillId="0" borderId="37" applyNumberFormat="0" applyFill="0" applyProtection="0">
      <alignment horizontal="left" vertical="center"/>
    </xf>
    <xf numFmtId="40" fontId="0" fillId="0" borderId="0" applyFont="0" applyFill="0" applyBorder="0" applyAlignment="0" applyProtection="0">
      <alignment vertical="center"/>
    </xf>
    <xf numFmtId="0" fontId="123" fillId="0" borderId="0">
      <alignment vertical="center"/>
    </xf>
    <xf numFmtId="201" fontId="0" fillId="0" borderId="0" applyFont="0" applyFill="0" applyBorder="0" applyAlignment="0" applyProtection="0">
      <alignment vertical="center"/>
    </xf>
    <xf numFmtId="194" fontId="0" fillId="0" borderId="0" applyFont="0" applyFill="0" applyBorder="0" applyAlignment="0" applyProtection="0">
      <alignment vertical="center"/>
    </xf>
    <xf numFmtId="203" fontId="0" fillId="0" borderId="0" applyFont="0" applyFill="0" applyBorder="0" applyAlignment="0" applyProtection="0">
      <alignment vertical="center"/>
    </xf>
    <xf numFmtId="204" fontId="0" fillId="0" borderId="0" applyFont="0" applyFill="0" applyBorder="0" applyAlignment="0" applyProtection="0">
      <alignment vertical="center"/>
    </xf>
    <xf numFmtId="0" fontId="101"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xf numFmtId="18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2" fillId="62" borderId="0" applyNumberFormat="0" applyBorder="0" applyAlignment="0" applyProtection="0">
      <alignment vertical="center"/>
    </xf>
    <xf numFmtId="0" fontId="32" fillId="63" borderId="0" applyNumberFormat="0" applyBorder="0" applyAlignment="0" applyProtection="0">
      <alignment vertical="center"/>
    </xf>
    <xf numFmtId="0" fontId="32" fillId="64" borderId="0" applyNumberFormat="0" applyBorder="0" applyAlignment="0" applyProtection="0">
      <alignment vertical="center"/>
    </xf>
    <xf numFmtId="176" fontId="84" fillId="0" borderId="37" applyFill="0" applyProtection="0">
      <alignment horizontal="right" vertical="center"/>
    </xf>
    <xf numFmtId="0" fontId="84" fillId="0" borderId="14" applyNumberFormat="0" applyFill="0" applyProtection="0">
      <alignment horizontal="left" vertical="center"/>
    </xf>
    <xf numFmtId="0" fontId="61" fillId="9" borderId="24" applyNumberFormat="0" applyAlignment="0" applyProtection="0">
      <alignment vertical="center"/>
    </xf>
    <xf numFmtId="1" fontId="84" fillId="0" borderId="37" applyFill="0" applyProtection="0">
      <alignment horizontal="center" vertical="center"/>
    </xf>
    <xf numFmtId="1" fontId="3" fillId="0" borderId="1">
      <alignment vertical="center"/>
      <protection locked="0"/>
    </xf>
    <xf numFmtId="0" fontId="84" fillId="0" borderId="0">
      <alignment vertical="center"/>
    </xf>
    <xf numFmtId="43" fontId="0" fillId="0" borderId="0" applyFont="0" applyFill="0" applyBorder="0" applyAlignment="0" applyProtection="0">
      <alignment vertical="center"/>
    </xf>
    <xf numFmtId="0" fontId="80" fillId="0" borderId="0"/>
    <xf numFmtId="0" fontId="0" fillId="0" borderId="0">
      <alignment vertical="center"/>
    </xf>
    <xf numFmtId="0" fontId="0" fillId="0" borderId="0"/>
    <xf numFmtId="0" fontId="0" fillId="0" borderId="0"/>
    <xf numFmtId="0" fontId="0" fillId="0" borderId="0">
      <alignment vertical="center"/>
    </xf>
  </cellStyleXfs>
  <cellXfs count="519">
    <xf numFmtId="0" fontId="0" fillId="0" borderId="0" xfId="0" applyAlignment="1"/>
    <xf numFmtId="0" fontId="1" fillId="0" borderId="0" xfId="0" applyFont="1" applyFill="1" applyBorder="1" applyAlignment="1"/>
    <xf numFmtId="188" fontId="2" fillId="0" borderId="0" xfId="320" applyNumberFormat="1" applyFont="1" applyFill="1" applyBorder="1" applyAlignment="1">
      <alignment horizontal="left" vertical="center"/>
    </xf>
    <xf numFmtId="188" fontId="3" fillId="0" borderId="0" xfId="320" applyNumberFormat="1" applyFont="1" applyFill="1" applyBorder="1" applyAlignment="1">
      <alignment horizontal="center" vertical="center"/>
    </xf>
    <xf numFmtId="0" fontId="4" fillId="0" borderId="0" xfId="1749" applyFont="1" applyFill="1" applyAlignment="1">
      <alignment horizontal="center" vertical="center" wrapText="1"/>
    </xf>
    <xf numFmtId="0" fontId="2" fillId="0" borderId="0" xfId="1749" applyFont="1" applyFill="1" applyBorder="1" applyAlignment="1">
      <alignment horizontal="right" vertical="center" wrapText="1"/>
    </xf>
    <xf numFmtId="0" fontId="2" fillId="0" borderId="1" xfId="1749" applyFont="1" applyFill="1" applyBorder="1" applyAlignment="1">
      <alignment horizontal="center" vertical="center" wrapText="1"/>
    </xf>
    <xf numFmtId="0" fontId="0" fillId="0" borderId="1" xfId="1749" applyFont="1" applyFill="1" applyBorder="1" applyAlignment="1">
      <alignment vertical="center" wrapText="1"/>
    </xf>
    <xf numFmtId="0" fontId="0" fillId="0" borderId="1" xfId="1749" applyFont="1" applyFill="1" applyBorder="1" applyAlignment="1">
      <alignment horizontal="center" vertical="center" wrapText="1"/>
    </xf>
    <xf numFmtId="4" fontId="0" fillId="0" borderId="1" xfId="1749" applyNumberFormat="1" applyFont="1" applyFill="1" applyBorder="1" applyAlignment="1">
      <alignment horizontal="center" vertical="center" wrapText="1"/>
    </xf>
    <xf numFmtId="0" fontId="5" fillId="0" borderId="0" xfId="1749" applyFont="1" applyFill="1" applyBorder="1" applyAlignment="1">
      <alignment vertical="center" wrapText="1"/>
    </xf>
    <xf numFmtId="0" fontId="4" fillId="0" borderId="0" xfId="1749" applyFont="1" applyFill="1" applyBorder="1" applyAlignment="1">
      <alignment horizontal="center" vertical="center" wrapText="1"/>
    </xf>
    <xf numFmtId="0" fontId="0" fillId="0" borderId="0" xfId="0" applyFont="1" applyAlignment="1"/>
    <xf numFmtId="0" fontId="2" fillId="0" borderId="2" xfId="1749" applyFont="1" applyFill="1" applyBorder="1" applyAlignment="1">
      <alignment horizontal="center" vertical="center" wrapText="1"/>
    </xf>
    <xf numFmtId="0" fontId="2" fillId="0" borderId="3" xfId="1749" applyFont="1" applyFill="1" applyBorder="1" applyAlignment="1">
      <alignment horizontal="center" vertical="center" wrapText="1"/>
    </xf>
    <xf numFmtId="0" fontId="2" fillId="0" borderId="4" xfId="1749" applyFont="1" applyFill="1" applyBorder="1" applyAlignment="1">
      <alignment horizontal="center" vertical="center" wrapText="1"/>
    </xf>
    <xf numFmtId="0" fontId="0" fillId="0" borderId="5" xfId="1749" applyFont="1" applyFill="1" applyBorder="1" applyAlignment="1">
      <alignment horizontal="left" vertical="center" wrapText="1"/>
    </xf>
    <xf numFmtId="0" fontId="0" fillId="0" borderId="6" xfId="1749" applyFont="1" applyFill="1" applyBorder="1" applyAlignment="1">
      <alignment horizontal="center" vertical="center" wrapText="1"/>
    </xf>
    <xf numFmtId="4" fontId="0" fillId="0" borderId="6" xfId="1749" applyNumberFormat="1" applyFont="1" applyFill="1" applyBorder="1" applyAlignment="1">
      <alignment horizontal="center" vertical="center" wrapText="1"/>
    </xf>
    <xf numFmtId="0" fontId="0" fillId="0" borderId="7" xfId="1749" applyFont="1" applyFill="1" applyBorder="1" applyAlignment="1">
      <alignment horizontal="left" vertical="center" wrapText="1"/>
    </xf>
    <xf numFmtId="0" fontId="0" fillId="0" borderId="8" xfId="1749" applyFont="1" applyFill="1" applyBorder="1" applyAlignment="1">
      <alignment horizontal="center" vertical="center" wrapText="1"/>
    </xf>
    <xf numFmtId="4" fontId="0" fillId="0" borderId="9" xfId="1749" applyNumberFormat="1" applyFont="1" applyFill="1" applyBorder="1" applyAlignment="1">
      <alignment horizontal="center" vertical="center" wrapText="1"/>
    </xf>
    <xf numFmtId="0" fontId="0" fillId="0" borderId="10" xfId="1749" applyFont="1" applyFill="1" applyBorder="1" applyAlignment="1">
      <alignment horizontal="center" vertical="center" wrapText="1"/>
    </xf>
    <xf numFmtId="4" fontId="0" fillId="0" borderId="11" xfId="1749" applyNumberFormat="1" applyFont="1" applyFill="1" applyBorder="1" applyAlignment="1">
      <alignment horizontal="center" vertical="center" wrapText="1"/>
    </xf>
    <xf numFmtId="196" fontId="5" fillId="0" borderId="0" xfId="1749" applyNumberFormat="1" applyFont="1" applyFill="1" applyBorder="1" applyAlignment="1">
      <alignment vertical="center" wrapText="1"/>
    </xf>
    <xf numFmtId="0" fontId="0" fillId="0" borderId="12" xfId="1749" applyFont="1" applyFill="1" applyBorder="1" applyAlignment="1">
      <alignment horizontal="left" vertical="center" wrapText="1"/>
    </xf>
    <xf numFmtId="0" fontId="0" fillId="0" borderId="13" xfId="1749" applyFont="1" applyFill="1" applyBorder="1" applyAlignment="1">
      <alignment horizontal="center" vertical="center" wrapText="1"/>
    </xf>
    <xf numFmtId="4" fontId="0" fillId="0" borderId="14" xfId="1749" applyNumberFormat="1" applyFont="1" applyFill="1" applyBorder="1" applyAlignment="1">
      <alignment horizontal="center" vertical="center" wrapText="1"/>
    </xf>
    <xf numFmtId="0" fontId="0" fillId="0" borderId="15" xfId="1749" applyFont="1" applyFill="1" applyBorder="1" applyAlignment="1">
      <alignment horizontal="center" vertical="center" wrapText="1"/>
    </xf>
    <xf numFmtId="4" fontId="0" fillId="0" borderId="15" xfId="1749" applyNumberFormat="1" applyFont="1" applyFill="1" applyBorder="1" applyAlignment="1">
      <alignment horizontal="center" vertical="center" wrapText="1"/>
    </xf>
    <xf numFmtId="0" fontId="0" fillId="0" borderId="16" xfId="1749" applyFont="1" applyFill="1" applyBorder="1" applyAlignment="1">
      <alignment horizontal="center" vertical="center" wrapText="1"/>
    </xf>
    <xf numFmtId="4" fontId="0" fillId="0" borderId="16" xfId="1749" applyNumberFormat="1" applyFont="1" applyFill="1" applyBorder="1" applyAlignment="1">
      <alignment horizontal="center" vertical="center" wrapText="1"/>
    </xf>
    <xf numFmtId="0" fontId="4" fillId="0" borderId="0" xfId="320"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xf>
    <xf numFmtId="178" fontId="7" fillId="0" borderId="1" xfId="0" applyNumberFormat="1" applyFont="1" applyFill="1" applyBorder="1" applyAlignment="1">
      <alignment horizontal="center" vertical="center"/>
    </xf>
    <xf numFmtId="0" fontId="6" fillId="0" borderId="1" xfId="0" applyFont="1" applyFill="1" applyBorder="1" applyAlignment="1">
      <alignment horizontal="left" vertical="center" wrapText="1"/>
    </xf>
    <xf numFmtId="178" fontId="6" fillId="0" borderId="1" xfId="0" applyNumberFormat="1" applyFont="1" applyFill="1" applyBorder="1" applyAlignment="1">
      <alignment horizontal="center" vertical="center" wrapText="1"/>
    </xf>
    <xf numFmtId="188" fontId="3" fillId="0" borderId="0" xfId="0" applyNumberFormat="1" applyFont="1" applyFill="1" applyBorder="1" applyAlignment="1" applyProtection="1">
      <alignment vertical="center" wrapText="1"/>
      <protection locked="0"/>
    </xf>
    <xf numFmtId="0" fontId="7" fillId="0" borderId="1" xfId="0" applyFont="1" applyFill="1" applyBorder="1" applyAlignment="1">
      <alignment horizontal="left" vertical="center"/>
    </xf>
    <xf numFmtId="178" fontId="7" fillId="0" borderId="1" xfId="0" applyNumberFormat="1" applyFont="1" applyFill="1" applyBorder="1" applyAlignment="1">
      <alignment horizontal="center" vertical="center"/>
    </xf>
    <xf numFmtId="0" fontId="6" fillId="0" borderId="1" xfId="0" applyFont="1" applyFill="1" applyBorder="1" applyAlignment="1">
      <alignment horizontal="left" vertical="center" wrapText="1"/>
    </xf>
    <xf numFmtId="178" fontId="6"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xf>
    <xf numFmtId="178" fontId="7" fillId="0" borderId="1" xfId="0" applyNumberFormat="1" applyFont="1" applyFill="1" applyBorder="1" applyAlignment="1">
      <alignment horizontal="center" vertical="center"/>
    </xf>
    <xf numFmtId="0" fontId="3" fillId="0" borderId="17" xfId="0" applyFont="1" applyFill="1" applyBorder="1" applyAlignment="1">
      <alignment vertical="center" wrapText="1"/>
    </xf>
    <xf numFmtId="188" fontId="3" fillId="0" borderId="0" xfId="320" applyNumberFormat="1" applyFont="1" applyFill="1" applyBorder="1" applyAlignment="1"/>
    <xf numFmtId="188" fontId="3" fillId="0" borderId="0" xfId="320" applyNumberFormat="1" applyFont="1" applyFill="1" applyBorder="1" applyAlignment="1">
      <alignment horizontal="center"/>
    </xf>
    <xf numFmtId="0" fontId="2" fillId="0" borderId="0" xfId="0" applyFont="1" applyFill="1" applyBorder="1" applyAlignment="1">
      <alignment horizontal="left" vertical="center"/>
    </xf>
    <xf numFmtId="205" fontId="3" fillId="0" borderId="0" xfId="0" applyNumberFormat="1" applyFont="1" applyFill="1" applyBorder="1" applyAlignment="1">
      <alignment horizontal="left" vertical="center" wrapText="1"/>
    </xf>
    <xf numFmtId="0" fontId="4" fillId="0" borderId="0" xfId="4179" applyNumberFormat="1" applyFont="1" applyFill="1" applyBorder="1" applyAlignment="1">
      <alignment horizontal="center" vertical="center" shrinkToFit="1"/>
    </xf>
    <xf numFmtId="0" fontId="8" fillId="0" borderId="0" xfId="0" applyFont="1" applyFill="1" applyBorder="1" applyAlignment="1"/>
    <xf numFmtId="205" fontId="0" fillId="0" borderId="0" xfId="0" applyNumberFormat="1" applyFont="1" applyFill="1" applyBorder="1" applyAlignment="1">
      <alignment horizontal="right" vertical="center" wrapText="1"/>
    </xf>
    <xf numFmtId="205" fontId="2" fillId="0" borderId="0" xfId="0" applyNumberFormat="1" applyFont="1" applyFill="1" applyAlignment="1">
      <alignment horizontal="right" vertical="center" wrapText="1"/>
    </xf>
    <xf numFmtId="0" fontId="9" fillId="0" borderId="1" xfId="0" applyFont="1" applyFill="1" applyBorder="1" applyAlignment="1">
      <alignment horizontal="center" vertical="center" wrapText="1"/>
    </xf>
    <xf numFmtId="205" fontId="9" fillId="0" borderId="1" xfId="0" applyNumberFormat="1" applyFont="1" applyFill="1" applyBorder="1" applyAlignment="1">
      <alignment horizontal="center" vertical="center" wrapText="1"/>
    </xf>
    <xf numFmtId="0" fontId="2" fillId="0" borderId="1" xfId="5248" applyFont="1" applyFill="1" applyBorder="1" applyAlignment="1">
      <alignment horizontal="center" vertical="center" wrapText="1"/>
    </xf>
    <xf numFmtId="206" fontId="2" fillId="0" borderId="1" xfId="1087" applyNumberFormat="1" applyFont="1" applyFill="1" applyBorder="1" applyAlignment="1">
      <alignment horizontal="center" vertical="center" wrapText="1"/>
    </xf>
    <xf numFmtId="205" fontId="0" fillId="0" borderId="1" xfId="1087" applyNumberFormat="1" applyFont="1" applyFill="1" applyBorder="1" applyAlignment="1">
      <alignment horizontal="center" vertical="center" wrapText="1"/>
    </xf>
    <xf numFmtId="206" fontId="0" fillId="0" borderId="1" xfId="1087" applyNumberFormat="1" applyFont="1" applyFill="1" applyBorder="1" applyAlignment="1">
      <alignment horizontal="center" vertical="center" wrapText="1"/>
    </xf>
    <xf numFmtId="206" fontId="0" fillId="0" borderId="1" xfId="0" applyNumberFormat="1" applyFont="1" applyFill="1" applyBorder="1" applyAlignment="1" applyProtection="1">
      <alignment horizontal="center" vertical="center" wrapText="1"/>
      <protection locked="0"/>
    </xf>
    <xf numFmtId="206" fontId="0" fillId="0" borderId="1" xfId="0" applyNumberFormat="1" applyFont="1" applyFill="1" applyBorder="1" applyAlignment="1">
      <alignment horizontal="center" vertical="center" wrapText="1"/>
    </xf>
    <xf numFmtId="206" fontId="10" fillId="0" borderId="1" xfId="0" applyNumberFormat="1" applyFont="1" applyFill="1" applyBorder="1" applyAlignment="1">
      <alignment horizontal="center" vertical="center" wrapText="1"/>
    </xf>
    <xf numFmtId="206" fontId="11" fillId="0" borderId="1" xfId="1087"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205" fontId="3"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206" fontId="3" fillId="0" borderId="0" xfId="0" applyNumberFormat="1" applyFont="1" applyFill="1" applyBorder="1" applyAlignment="1">
      <alignment horizontal="left" vertical="center" wrapText="1"/>
    </xf>
    <xf numFmtId="0" fontId="14" fillId="0" borderId="0" xfId="4179" applyNumberFormat="1" applyFont="1" applyFill="1" applyBorder="1" applyAlignment="1">
      <alignment horizontal="center" vertical="center" wrapText="1"/>
    </xf>
    <xf numFmtId="206" fontId="0" fillId="0" borderId="0" xfId="0" applyNumberFormat="1" applyFont="1" applyFill="1" applyBorder="1" applyAlignment="1">
      <alignment horizontal="right" vertical="center" wrapText="1"/>
    </xf>
    <xf numFmtId="206" fontId="2" fillId="0" borderId="0" xfId="0" applyNumberFormat="1" applyFont="1" applyFill="1" applyBorder="1" applyAlignment="1">
      <alignment horizontal="right" vertical="center" wrapText="1"/>
    </xf>
    <xf numFmtId="206" fontId="9" fillId="0" borderId="1" xfId="0" applyNumberFormat="1" applyFont="1" applyFill="1" applyBorder="1" applyAlignment="1">
      <alignment horizontal="center" vertical="center" wrapText="1"/>
    </xf>
    <xf numFmtId="206" fontId="2" fillId="0" borderId="1" xfId="0" applyNumberFormat="1" applyFont="1" applyFill="1" applyBorder="1" applyAlignment="1">
      <alignment horizontal="center" vertical="center" wrapText="1"/>
    </xf>
    <xf numFmtId="206" fontId="3" fillId="0" borderId="0" xfId="0" applyNumberFormat="1" applyFont="1" applyFill="1" applyBorder="1" applyAlignment="1">
      <alignment horizontal="center" vertical="center" wrapText="1"/>
    </xf>
    <xf numFmtId="0" fontId="4" fillId="0" borderId="0" xfId="4179"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206" fontId="0" fillId="0" borderId="0" xfId="0" applyNumberFormat="1" applyFont="1" applyFill="1" applyBorder="1" applyAlignment="1">
      <alignment horizontal="center" vertical="center" wrapText="1"/>
    </xf>
    <xf numFmtId="206" fontId="2" fillId="0" borderId="0" xfId="0" applyNumberFormat="1" applyFont="1" applyFill="1" applyAlignment="1">
      <alignment horizontal="right" vertical="center" wrapText="1"/>
    </xf>
    <xf numFmtId="205" fontId="0" fillId="0" borderId="0" xfId="0" applyNumberFormat="1" applyFont="1" applyFill="1" applyBorder="1" applyAlignment="1">
      <alignment horizontal="center" vertical="center" wrapText="1"/>
    </xf>
    <xf numFmtId="205" fontId="2" fillId="0" borderId="0" xfId="0" applyNumberFormat="1" applyFont="1" applyFill="1" applyBorder="1" applyAlignment="1">
      <alignment horizontal="right" vertical="center" wrapText="1"/>
    </xf>
    <xf numFmtId="206" fontId="2" fillId="0" borderId="1" xfId="5248" applyNumberFormat="1" applyFont="1" applyFill="1" applyBorder="1" applyAlignment="1">
      <alignment horizontal="center" vertical="center" wrapText="1"/>
    </xf>
    <xf numFmtId="206" fontId="0" fillId="0" borderId="1" xfId="5248" applyNumberFormat="1" applyFont="1" applyFill="1" applyBorder="1" applyAlignment="1">
      <alignment horizontal="center" vertical="center" wrapText="1"/>
    </xf>
    <xf numFmtId="206" fontId="0" fillId="0" borderId="1" xfId="1885" applyNumberFormat="1" applyFont="1" applyFill="1" applyBorder="1" applyAlignment="1">
      <alignment horizontal="center" vertical="center" wrapText="1"/>
    </xf>
    <xf numFmtId="206" fontId="0" fillId="0" borderId="1" xfId="4902" applyNumberFormat="1" applyFont="1" applyFill="1" applyBorder="1" applyAlignment="1">
      <alignment horizontal="center" vertical="center" wrapText="1"/>
    </xf>
    <xf numFmtId="0" fontId="3" fillId="0" borderId="17" xfId="0" applyFont="1" applyFill="1" applyBorder="1" applyAlignment="1">
      <alignment horizontal="left" vertical="center" wrapText="1"/>
    </xf>
    <xf numFmtId="0" fontId="0" fillId="0" borderId="1" xfId="5248" applyFont="1" applyFill="1" applyBorder="1" applyAlignment="1">
      <alignment horizontal="center" vertical="center" wrapText="1"/>
    </xf>
    <xf numFmtId="206" fontId="15" fillId="0" borderId="1" xfId="0" applyNumberFormat="1" applyFont="1" applyFill="1" applyBorder="1" applyAlignment="1">
      <alignment horizontal="center" vertical="center" wrapText="1"/>
    </xf>
    <xf numFmtId="0" fontId="0" fillId="0" borderId="1" xfId="1885" applyFont="1" applyFill="1" applyBorder="1" applyAlignment="1">
      <alignment horizontal="center" vertical="center" wrapText="1"/>
    </xf>
    <xf numFmtId="0" fontId="16" fillId="0" borderId="0" xfId="0" applyFont="1" applyFill="1" applyBorder="1" applyAlignment="1"/>
    <xf numFmtId="0" fontId="8" fillId="0" borderId="0" xfId="0" applyNumberFormat="1" applyFont="1" applyFill="1" applyBorder="1" applyAlignment="1">
      <alignment horizontal="center" vertical="center"/>
    </xf>
    <xf numFmtId="0" fontId="2" fillId="0" borderId="0" xfId="0" applyNumberFormat="1" applyFont="1" applyFill="1" applyBorder="1" applyAlignment="1">
      <alignment horizontal="right" vertical="center" wrapText="1"/>
    </xf>
    <xf numFmtId="0" fontId="9" fillId="0" borderId="1" xfId="0" applyNumberFormat="1" applyFont="1" applyFill="1" applyBorder="1" applyAlignment="1">
      <alignment horizontal="center" vertical="center" wrapText="1"/>
    </xf>
    <xf numFmtId="0" fontId="2" fillId="0" borderId="1" xfId="5248" applyNumberFormat="1" applyFont="1" applyFill="1" applyBorder="1" applyAlignment="1">
      <alignment horizontal="center" vertical="center" wrapText="1"/>
    </xf>
    <xf numFmtId="0" fontId="0" fillId="0" borderId="1" xfId="5248" applyNumberFormat="1" applyFont="1" applyFill="1" applyBorder="1" applyAlignment="1">
      <alignment horizontal="center" vertical="center" wrapText="1"/>
    </xf>
    <xf numFmtId="0" fontId="0" fillId="0" borderId="1" xfId="1885" applyNumberFormat="1" applyFont="1" applyFill="1" applyBorder="1" applyAlignment="1">
      <alignment horizontal="center" vertical="center" wrapText="1"/>
    </xf>
    <xf numFmtId="0" fontId="0" fillId="0" borderId="1" xfId="1885" applyNumberFormat="1" applyFont="1" applyFill="1" applyBorder="1" applyAlignment="1">
      <alignment horizontal="center" wrapText="1"/>
    </xf>
    <xf numFmtId="0" fontId="0" fillId="0" borderId="1" xfId="4902" applyNumberFormat="1" applyFont="1" applyFill="1" applyBorder="1" applyAlignment="1">
      <alignment horizontal="center" vertical="center" wrapText="1"/>
    </xf>
    <xf numFmtId="0" fontId="3" fillId="0" borderId="0" xfId="4918" applyFont="1" applyFill="1" applyBorder="1" applyAlignment="1">
      <alignment horizontal="left" vertical="center"/>
    </xf>
    <xf numFmtId="0" fontId="0" fillId="0" borderId="0" xfId="4918" applyFill="1" applyBorder="1" applyAlignment="1">
      <alignment vertical="center"/>
    </xf>
    <xf numFmtId="0" fontId="17" fillId="0" borderId="0" xfId="4918" applyFont="1" applyFill="1" applyBorder="1" applyAlignment="1">
      <alignment horizontal="right" vertical="center"/>
    </xf>
    <xf numFmtId="0" fontId="18" fillId="0" borderId="0" xfId="4918" applyFont="1" applyFill="1" applyBorder="1" applyAlignment="1">
      <alignment vertical="center"/>
    </xf>
    <xf numFmtId="0" fontId="19" fillId="0" borderId="0" xfId="4918" applyFont="1" applyFill="1" applyBorder="1" applyAlignment="1">
      <alignment horizontal="center" vertical="center"/>
    </xf>
    <xf numFmtId="0" fontId="17" fillId="0" borderId="0" xfId="4918" applyFont="1" applyFill="1" applyBorder="1" applyAlignment="1">
      <alignment vertical="center"/>
    </xf>
    <xf numFmtId="188" fontId="0" fillId="0" borderId="0" xfId="4918" applyNumberFormat="1" applyFont="1" applyFill="1" applyBorder="1" applyAlignment="1">
      <alignment horizontal="center" vertical="center"/>
    </xf>
    <xf numFmtId="0" fontId="2" fillId="0" borderId="0" xfId="4918" applyFont="1" applyFill="1" applyBorder="1" applyAlignment="1">
      <alignment horizontal="left" vertical="center"/>
    </xf>
    <xf numFmtId="188" fontId="3" fillId="0" borderId="0" xfId="4918" applyNumberFormat="1" applyFont="1" applyFill="1" applyBorder="1" applyAlignment="1">
      <alignment horizontal="left" vertical="center"/>
    </xf>
    <xf numFmtId="0" fontId="4" fillId="0" borderId="0" xfId="4911" applyFont="1" applyFill="1" applyBorder="1" applyAlignment="1" applyProtection="1">
      <alignment horizontal="center" vertical="center"/>
      <protection locked="0"/>
    </xf>
    <xf numFmtId="206" fontId="2" fillId="0" borderId="0" xfId="4918" applyNumberFormat="1" applyFont="1" applyFill="1" applyBorder="1" applyAlignment="1">
      <alignment horizontal="right" vertical="center"/>
    </xf>
    <xf numFmtId="0" fontId="2" fillId="0" borderId="1" xfId="4911" applyNumberFormat="1" applyFont="1" applyFill="1" applyBorder="1" applyAlignment="1" applyProtection="1">
      <alignment horizontal="center" vertical="center" wrapText="1" shrinkToFit="1"/>
      <protection locked="0"/>
    </xf>
    <xf numFmtId="188" fontId="2" fillId="0" borderId="1" xfId="4913" applyNumberFormat="1" applyFont="1" applyFill="1" applyBorder="1" applyAlignment="1" applyProtection="1">
      <alignment horizontal="center" vertical="center" wrapText="1"/>
      <protection locked="0"/>
    </xf>
    <xf numFmtId="0" fontId="20" fillId="0" borderId="11" xfId="4918" applyFont="1" applyFill="1" applyBorder="1" applyAlignment="1">
      <alignment horizontal="center" vertical="center" wrapText="1"/>
    </xf>
    <xf numFmtId="188" fontId="21" fillId="0" borderId="1" xfId="23" applyNumberFormat="1" applyFont="1" applyFill="1" applyBorder="1" applyAlignment="1">
      <alignment horizontal="right" vertical="center" wrapText="1"/>
    </xf>
    <xf numFmtId="0" fontId="22" fillId="2" borderId="1" xfId="291" applyFont="1" applyFill="1" applyBorder="1" applyAlignment="1" applyProtection="1">
      <alignment horizontal="left" vertical="center" wrapText="1"/>
      <protection locked="0"/>
    </xf>
    <xf numFmtId="188" fontId="0" fillId="0" borderId="1" xfId="23" applyNumberFormat="1" applyFont="1" applyFill="1" applyBorder="1" applyAlignment="1">
      <alignment horizontal="right" vertical="center" wrapText="1"/>
    </xf>
    <xf numFmtId="0" fontId="3" fillId="0" borderId="0" xfId="4921" applyFont="1" applyFill="1" applyAlignment="1">
      <alignment horizontal="left" vertical="center"/>
    </xf>
    <xf numFmtId="0" fontId="0" fillId="0" borderId="0" xfId="4921" applyFill="1" applyAlignment="1">
      <alignment vertical="center"/>
    </xf>
    <xf numFmtId="0" fontId="18" fillId="0" borderId="0" xfId="4921" applyFont="1" applyFill="1" applyAlignment="1">
      <alignment horizontal="right" vertical="center"/>
    </xf>
    <xf numFmtId="0" fontId="18" fillId="0" borderId="0" xfId="4918" applyFont="1" applyFill="1" applyAlignment="1">
      <alignment vertical="center" wrapText="1"/>
    </xf>
    <xf numFmtId="0" fontId="17" fillId="0" borderId="0" xfId="4918" applyFont="1" applyFill="1" applyAlignment="1">
      <alignment vertical="center" wrapText="1"/>
    </xf>
    <xf numFmtId="0" fontId="0" fillId="0" borderId="0" xfId="4918" applyFill="1" applyAlignment="1">
      <alignment vertical="center" wrapText="1"/>
    </xf>
    <xf numFmtId="0" fontId="19" fillId="0" borderId="0" xfId="4918" applyFont="1" applyFill="1" applyAlignment="1">
      <alignment horizontal="center" vertical="center" wrapText="1"/>
    </xf>
    <xf numFmtId="0" fontId="0" fillId="0" borderId="0" xfId="4918" applyFill="1" applyAlignment="1">
      <alignment vertical="center"/>
    </xf>
    <xf numFmtId="206" fontId="0" fillId="0" borderId="0" xfId="4918" applyNumberFormat="1" applyFont="1" applyFill="1" applyAlignment="1">
      <alignment horizontal="center" vertical="center" wrapText="1"/>
    </xf>
    <xf numFmtId="188" fontId="0" fillId="0" borderId="0" xfId="4918" applyNumberFormat="1" applyFont="1" applyFill="1" applyAlignment="1">
      <alignment horizontal="center" vertical="center" wrapText="1"/>
    </xf>
    <xf numFmtId="205" fontId="0" fillId="0" borderId="0" xfId="4918" applyNumberFormat="1" applyFont="1" applyFill="1" applyAlignment="1">
      <alignment horizontal="center" vertical="center" wrapText="1"/>
    </xf>
    <xf numFmtId="0" fontId="7" fillId="0" borderId="0" xfId="4914" applyFont="1" applyFill="1" applyAlignment="1">
      <alignment horizontal="left" vertical="center"/>
    </xf>
    <xf numFmtId="0" fontId="3" fillId="0" borderId="0" xfId="4913" applyFont="1" applyFill="1" applyAlignment="1" applyProtection="1">
      <alignment horizontal="center" vertical="center" wrapText="1"/>
      <protection locked="0"/>
    </xf>
    <xf numFmtId="205" fontId="3" fillId="0" borderId="0" xfId="4913" applyNumberFormat="1" applyFont="1" applyFill="1" applyAlignment="1" applyProtection="1">
      <alignment horizontal="center" vertical="center" wrapText="1"/>
      <protection locked="0"/>
    </xf>
    <xf numFmtId="205" fontId="3" fillId="0" borderId="0" xfId="4921" applyNumberFormat="1" applyFont="1" applyFill="1" applyAlignment="1">
      <alignment horizontal="center" vertical="center"/>
    </xf>
    <xf numFmtId="3" fontId="4" fillId="0" borderId="0" xfId="4921" applyNumberFormat="1" applyFont="1" applyFill="1" applyAlignment="1" applyProtection="1">
      <alignment horizontal="center" vertical="center" wrapText="1"/>
      <protection locked="0"/>
    </xf>
    <xf numFmtId="205" fontId="2" fillId="0" borderId="0" xfId="4918" applyNumberFormat="1" applyFont="1" applyFill="1" applyAlignment="1">
      <alignment horizontal="right" vertical="center"/>
    </xf>
    <xf numFmtId="0" fontId="7" fillId="0" borderId="9" xfId="4911" applyNumberFormat="1" applyFont="1" applyFill="1" applyBorder="1" applyAlignment="1" applyProtection="1">
      <alignment horizontal="center" vertical="center" shrinkToFit="1"/>
      <protection locked="0"/>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0" borderId="9" xfId="0" applyNumberFormat="1" applyFont="1" applyFill="1" applyBorder="1" applyAlignment="1" applyProtection="1">
      <alignment horizontal="center" vertical="center" wrapText="1"/>
      <protection locked="0"/>
    </xf>
    <xf numFmtId="0" fontId="2" fillId="0" borderId="4" xfId="0" applyNumberFormat="1" applyFont="1" applyFill="1" applyBorder="1" applyAlignment="1" applyProtection="1">
      <alignment horizontal="center" vertical="center" wrapText="1"/>
      <protection locked="0"/>
    </xf>
    <xf numFmtId="0" fontId="7" fillId="0" borderId="14" xfId="4911" applyNumberFormat="1" applyFont="1" applyFill="1" applyBorder="1" applyAlignment="1" applyProtection="1">
      <alignment horizontal="center" vertical="center" shrinkToFit="1"/>
      <protection locked="0"/>
    </xf>
    <xf numFmtId="0" fontId="2" fillId="0" borderId="14" xfId="0" applyNumberFormat="1" applyFont="1" applyFill="1" applyBorder="1" applyAlignment="1" applyProtection="1">
      <alignment horizontal="center" vertical="center" wrapText="1"/>
      <protection locked="0"/>
    </xf>
    <xf numFmtId="188" fontId="2" fillId="0" borderId="18" xfId="0" applyNumberFormat="1" applyFont="1" applyFill="1" applyBorder="1" applyAlignment="1" applyProtection="1">
      <alignment horizontal="center" vertical="center" wrapText="1"/>
      <protection locked="0"/>
    </xf>
    <xf numFmtId="205" fontId="2" fillId="0" borderId="9" xfId="0" applyNumberFormat="1" applyFont="1" applyFill="1" applyBorder="1" applyAlignment="1" applyProtection="1">
      <alignment horizontal="center" vertical="center" wrapText="1"/>
      <protection locked="0"/>
    </xf>
    <xf numFmtId="188" fontId="15" fillId="0" borderId="1" xfId="4918" applyNumberFormat="1" applyFont="1" applyFill="1" applyBorder="1" applyAlignment="1">
      <alignment horizontal="justify" vertical="center" wrapText="1"/>
    </xf>
    <xf numFmtId="188" fontId="0" fillId="0" borderId="1" xfId="2851" applyNumberFormat="1" applyFont="1" applyFill="1" applyBorder="1" applyAlignment="1">
      <alignment horizontal="right" vertical="center" wrapText="1"/>
    </xf>
    <xf numFmtId="188" fontId="6" fillId="0" borderId="1" xfId="2851" applyNumberFormat="1" applyFont="1" applyFill="1" applyBorder="1" applyAlignment="1">
      <alignment horizontal="right" vertical="center" wrapText="1"/>
    </xf>
    <xf numFmtId="205" fontId="6" fillId="0" borderId="1" xfId="1040" applyNumberFormat="1" applyFont="1" applyFill="1" applyBorder="1" applyAlignment="1">
      <alignment horizontal="right" vertical="center" wrapText="1"/>
    </xf>
    <xf numFmtId="205" fontId="0" fillId="0" borderId="1" xfId="0" applyNumberFormat="1" applyFont="1" applyFill="1" applyBorder="1" applyAlignment="1" applyProtection="1">
      <alignment horizontal="right" vertical="center" wrapText="1"/>
    </xf>
    <xf numFmtId="207" fontId="6" fillId="0" borderId="1" xfId="1040" applyNumberFormat="1" applyFont="1" applyFill="1" applyBorder="1" applyAlignment="1">
      <alignment horizontal="right" vertical="center" wrapText="1"/>
    </xf>
    <xf numFmtId="207" fontId="0" fillId="0" borderId="1" xfId="0" applyNumberFormat="1" applyFont="1" applyFill="1" applyBorder="1" applyAlignment="1" applyProtection="1">
      <alignment horizontal="right" vertical="center" wrapText="1"/>
    </xf>
    <xf numFmtId="188" fontId="6" fillId="0" borderId="1" xfId="4918" applyNumberFormat="1" applyFont="1" applyFill="1" applyBorder="1" applyAlignment="1">
      <alignment horizontal="justify" vertical="center" wrapText="1"/>
    </xf>
    <xf numFmtId="0" fontId="0" fillId="0" borderId="0" xfId="4918" applyFill="1" applyAlignment="1">
      <alignment horizontal="right" vertical="center" wrapText="1"/>
    </xf>
    <xf numFmtId="188" fontId="6" fillId="0" borderId="1" xfId="4918" applyNumberFormat="1" applyFont="1" applyFill="1" applyBorder="1" applyAlignment="1">
      <alignment vertical="center" wrapText="1"/>
    </xf>
    <xf numFmtId="188" fontId="0" fillId="0" borderId="1" xfId="4918" applyNumberFormat="1" applyFont="1" applyFill="1" applyBorder="1" applyAlignment="1">
      <alignment horizontal="right" vertical="center" wrapText="1"/>
    </xf>
    <xf numFmtId="0" fontId="0" fillId="0" borderId="1" xfId="4918" applyFill="1" applyBorder="1" applyAlignment="1">
      <alignment horizontal="right" vertical="center" wrapText="1"/>
    </xf>
    <xf numFmtId="188" fontId="7" fillId="0" borderId="1" xfId="4918" applyNumberFormat="1" applyFont="1" applyFill="1" applyBorder="1" applyAlignment="1">
      <alignment horizontal="center" vertical="center" wrapText="1"/>
    </xf>
    <xf numFmtId="188" fontId="2" fillId="0" borderId="1" xfId="4918" applyNumberFormat="1" applyFont="1" applyFill="1" applyBorder="1" applyAlignment="1">
      <alignment horizontal="right" vertical="center" wrapText="1"/>
    </xf>
    <xf numFmtId="207" fontId="7" fillId="0" borderId="1" xfId="1040" applyNumberFormat="1" applyFont="1" applyFill="1" applyBorder="1" applyAlignment="1">
      <alignment horizontal="right" vertical="center" wrapText="1"/>
    </xf>
    <xf numFmtId="207" fontId="2" fillId="0" borderId="1" xfId="0" applyNumberFormat="1" applyFont="1" applyFill="1" applyBorder="1" applyAlignment="1" applyProtection="1">
      <alignment horizontal="right" vertical="center" wrapText="1"/>
    </xf>
    <xf numFmtId="0" fontId="6" fillId="0" borderId="1" xfId="4914" applyFont="1" applyFill="1" applyBorder="1" applyAlignment="1">
      <alignment horizontal="center" vertical="center"/>
    </xf>
    <xf numFmtId="0" fontId="7" fillId="0" borderId="1" xfId="4914" applyFont="1" applyFill="1" applyBorder="1" applyAlignment="1">
      <alignment horizontal="center" vertical="center"/>
    </xf>
    <xf numFmtId="0" fontId="0" fillId="0" borderId="0" xfId="4918" applyFill="1" applyAlignment="1">
      <alignment horizontal="left" vertical="center"/>
    </xf>
    <xf numFmtId="0" fontId="3" fillId="0" borderId="0" xfId="4918" applyFont="1" applyFill="1" applyAlignment="1">
      <alignment horizontal="left" vertical="center"/>
    </xf>
    <xf numFmtId="0" fontId="17" fillId="0" borderId="0" xfId="4918" applyFont="1" applyFill="1" applyAlignment="1">
      <alignment horizontal="right" vertical="center"/>
    </xf>
    <xf numFmtId="0" fontId="19" fillId="0" borderId="0" xfId="4918" applyFont="1" applyFill="1" applyAlignment="1">
      <alignment vertical="center"/>
    </xf>
    <xf numFmtId="0" fontId="23" fillId="0" borderId="0" xfId="4918" applyFont="1" applyFill="1" applyAlignment="1">
      <alignment vertical="center"/>
    </xf>
    <xf numFmtId="0" fontId="2" fillId="0" borderId="0" xfId="4918" applyFont="1" applyFill="1" applyAlignment="1">
      <alignment vertical="center"/>
    </xf>
    <xf numFmtId="206" fontId="0" fillId="0" borderId="0" xfId="4918" applyNumberFormat="1" applyFont="1" applyFill="1" applyAlignment="1">
      <alignment horizontal="center" vertical="center"/>
    </xf>
    <xf numFmtId="188" fontId="0" fillId="0" borderId="0" xfId="4918" applyNumberFormat="1" applyFont="1" applyFill="1" applyAlignment="1">
      <alignment horizontal="center" vertical="center"/>
    </xf>
    <xf numFmtId="205" fontId="0" fillId="0" borderId="0" xfId="4918" applyNumberFormat="1" applyFont="1" applyFill="1" applyAlignment="1">
      <alignment horizontal="center" vertical="center"/>
    </xf>
    <xf numFmtId="0" fontId="2" fillId="0" borderId="9" xfId="4914" applyFont="1" applyFill="1" applyBorder="1" applyAlignment="1">
      <alignment horizontal="center" vertical="center"/>
    </xf>
    <xf numFmtId="0" fontId="2" fillId="0" borderId="14" xfId="4914" applyFont="1" applyFill="1" applyBorder="1" applyAlignment="1">
      <alignment horizontal="center" vertical="center"/>
    </xf>
    <xf numFmtId="0" fontId="15" fillId="0" borderId="1" xfId="4918" applyFont="1" applyFill="1" applyBorder="1" applyAlignment="1">
      <alignment horizontal="justify" vertical="center" wrapText="1"/>
    </xf>
    <xf numFmtId="188" fontId="0" fillId="0" borderId="1" xfId="2851" applyNumberFormat="1" applyFont="1" applyFill="1" applyBorder="1" applyAlignment="1">
      <alignment horizontal="center" vertical="center" wrapText="1"/>
    </xf>
    <xf numFmtId="188" fontId="6" fillId="0" borderId="1" xfId="2851" applyNumberFormat="1" applyFont="1" applyFill="1" applyBorder="1" applyAlignment="1">
      <alignment horizontal="center" vertical="center" wrapText="1"/>
    </xf>
    <xf numFmtId="205" fontId="6" fillId="0" borderId="1" xfId="1040" applyNumberFormat="1" applyFont="1" applyFill="1" applyBorder="1" applyAlignment="1">
      <alignment horizontal="center" vertical="center" wrapText="1"/>
    </xf>
    <xf numFmtId="205" fontId="0" fillId="0" borderId="1" xfId="0" applyNumberFormat="1" applyFont="1" applyFill="1" applyBorder="1" applyAlignment="1" applyProtection="1">
      <alignment horizontal="center" vertical="center" wrapText="1"/>
    </xf>
    <xf numFmtId="0" fontId="0" fillId="0" borderId="1" xfId="4918" applyFont="1" applyFill="1" applyBorder="1" applyAlignment="1">
      <alignment horizontal="justify" vertical="center" wrapText="1"/>
    </xf>
    <xf numFmtId="207" fontId="6" fillId="0" borderId="1" xfId="1040" applyNumberFormat="1" applyFont="1" applyFill="1" applyBorder="1" applyAlignment="1">
      <alignment horizontal="center" vertical="center" wrapText="1"/>
    </xf>
    <xf numFmtId="207" fontId="0" fillId="0" borderId="1" xfId="0" applyNumberFormat="1" applyFont="1" applyFill="1" applyBorder="1" applyAlignment="1" applyProtection="1">
      <alignment horizontal="center" vertical="center" wrapText="1"/>
    </xf>
    <xf numFmtId="188" fontId="0" fillId="0" borderId="1" xfId="1040" applyNumberFormat="1" applyFont="1" applyFill="1" applyBorder="1" applyAlignment="1">
      <alignment horizontal="center" vertical="center" wrapText="1"/>
    </xf>
    <xf numFmtId="0" fontId="6" fillId="0" borderId="1" xfId="4918" applyFont="1" applyFill="1" applyBorder="1" applyAlignment="1">
      <alignment horizontal="justify" vertical="center" wrapText="1"/>
    </xf>
    <xf numFmtId="0" fontId="6" fillId="0" borderId="1" xfId="4918" applyFont="1" applyFill="1" applyBorder="1" applyAlignment="1">
      <alignment vertical="center" wrapText="1"/>
    </xf>
    <xf numFmtId="0" fontId="6" fillId="0" borderId="1" xfId="4918" applyFont="1" applyFill="1" applyBorder="1" applyAlignment="1">
      <alignment vertical="center"/>
    </xf>
    <xf numFmtId="188" fontId="0" fillId="0" borderId="1" xfId="4918" applyNumberFormat="1" applyFont="1" applyFill="1" applyBorder="1" applyAlignment="1">
      <alignment horizontal="center" vertical="center" wrapText="1"/>
    </xf>
    <xf numFmtId="0" fontId="24" fillId="0" borderId="1" xfId="4918" applyFont="1" applyFill="1" applyBorder="1" applyAlignment="1">
      <alignment horizontal="center" vertical="center" wrapText="1"/>
    </xf>
    <xf numFmtId="188" fontId="2" fillId="0" borderId="1" xfId="2851" applyNumberFormat="1" applyFont="1" applyFill="1" applyBorder="1" applyAlignment="1">
      <alignment horizontal="center" vertical="center" wrapText="1"/>
    </xf>
    <xf numFmtId="188" fontId="7" fillId="0" borderId="1" xfId="2851" applyNumberFormat="1" applyFont="1" applyFill="1" applyBorder="1" applyAlignment="1">
      <alignment horizontal="center" vertical="center" wrapText="1"/>
    </xf>
    <xf numFmtId="207" fontId="7" fillId="0" borderId="1" xfId="1040" applyNumberFormat="1" applyFont="1" applyFill="1" applyBorder="1" applyAlignment="1">
      <alignment horizontal="center" vertical="center" wrapText="1"/>
    </xf>
    <xf numFmtId="207" fontId="2" fillId="0" borderId="1" xfId="0" applyNumberFormat="1" applyFont="1" applyFill="1" applyBorder="1" applyAlignment="1" applyProtection="1">
      <alignment horizontal="center" vertical="center" wrapText="1"/>
    </xf>
    <xf numFmtId="0" fontId="19" fillId="0" borderId="0" xfId="4918" applyFont="1" applyFill="1" applyAlignment="1">
      <alignment vertical="center" wrapText="1"/>
    </xf>
    <xf numFmtId="188" fontId="19" fillId="0" borderId="0" xfId="4918" applyNumberFormat="1" applyFont="1" applyFill="1" applyAlignment="1">
      <alignment vertical="center" wrapText="1"/>
    </xf>
    <xf numFmtId="0" fontId="3" fillId="0" borderId="0" xfId="4917" applyFont="1" applyFill="1" applyAlignment="1" applyProtection="1">
      <alignment vertical="center" wrapText="1"/>
      <protection locked="0"/>
    </xf>
    <xf numFmtId="0" fontId="25" fillId="0" borderId="0" xfId="4917" applyFont="1" applyFill="1" applyAlignment="1" applyProtection="1">
      <alignment vertical="center" wrapText="1"/>
      <protection locked="0"/>
    </xf>
    <xf numFmtId="0" fontId="17" fillId="0" borderId="0" xfId="4917" applyFont="1" applyFill="1" applyAlignment="1" applyProtection="1">
      <alignment vertical="center" wrapText="1"/>
      <protection locked="0"/>
    </xf>
    <xf numFmtId="0" fontId="2" fillId="0" borderId="0" xfId="4917" applyFont="1" applyFill="1" applyAlignment="1" applyProtection="1">
      <alignment vertical="center" wrapText="1"/>
      <protection locked="0"/>
    </xf>
    <xf numFmtId="0" fontId="26" fillId="0" borderId="0" xfId="4917" applyFont="1" applyFill="1" applyAlignment="1" applyProtection="1">
      <alignment vertical="center" wrapText="1"/>
      <protection locked="0"/>
    </xf>
    <xf numFmtId="0" fontId="23" fillId="0" borderId="0" xfId="4917" applyFont="1" applyFill="1" applyAlignment="1" applyProtection="1">
      <alignment vertical="center" wrapText="1"/>
      <protection locked="0"/>
    </xf>
    <xf numFmtId="0" fontId="0" fillId="0" borderId="0" xfId="4917" applyFill="1" applyAlignment="1" applyProtection="1">
      <alignment vertical="center" wrapText="1"/>
      <protection locked="0"/>
    </xf>
    <xf numFmtId="0" fontId="0" fillId="0" borderId="0" xfId="4917" applyFont="1" applyFill="1" applyAlignment="1" applyProtection="1">
      <alignment horizontal="center" vertical="center" wrapText="1"/>
      <protection locked="0"/>
    </xf>
    <xf numFmtId="0" fontId="7" fillId="0" borderId="0" xfId="4917" applyFont="1" applyFill="1" applyAlignment="1" applyProtection="1">
      <alignment horizontal="left" vertical="center" wrapText="1"/>
      <protection locked="0"/>
    </xf>
    <xf numFmtId="0" fontId="7" fillId="0" borderId="0" xfId="0" applyFont="1" applyFill="1" applyAlignment="1">
      <alignment horizontal="left" vertical="center" wrapText="1"/>
    </xf>
    <xf numFmtId="0" fontId="3" fillId="0" borderId="0" xfId="4917" applyFont="1" applyFill="1" applyAlignment="1" applyProtection="1">
      <alignment horizontal="center" vertical="center" wrapText="1"/>
      <protection locked="0"/>
    </xf>
    <xf numFmtId="0" fontId="4" fillId="0" borderId="0" xfId="1699" applyFont="1" applyFill="1" applyAlignment="1">
      <alignment horizontal="center" vertical="center"/>
    </xf>
    <xf numFmtId="206" fontId="2" fillId="0" borderId="0" xfId="4918" applyNumberFormat="1" applyFont="1" applyFill="1" applyAlignment="1">
      <alignment horizontal="right" vertical="center"/>
    </xf>
    <xf numFmtId="0" fontId="7" fillId="0" borderId="9" xfId="4911" applyNumberFormat="1" applyFont="1" applyFill="1" applyBorder="1" applyAlignment="1" applyProtection="1">
      <alignment horizontal="center" vertical="center" wrapText="1"/>
      <protection locked="0"/>
    </xf>
    <xf numFmtId="0" fontId="7" fillId="0" borderId="1" xfId="4911" applyNumberFormat="1" applyFont="1" applyFill="1" applyBorder="1" applyAlignment="1" applyProtection="1">
      <alignment horizontal="center" vertical="center" wrapText="1" shrinkToFit="1"/>
      <protection locked="0"/>
    </xf>
    <xf numFmtId="0" fontId="7" fillId="0" borderId="1" xfId="4922" applyNumberFormat="1" applyFont="1" applyFill="1" applyBorder="1" applyAlignment="1" applyProtection="1">
      <alignment horizontal="center" vertical="center" wrapText="1"/>
      <protection locked="0"/>
    </xf>
    <xf numFmtId="0" fontId="27" fillId="0" borderId="1" xfId="1707" applyNumberFormat="1" applyFont="1" applyFill="1" applyBorder="1" applyAlignment="1" applyProtection="1">
      <alignment horizontal="center" vertical="center" wrapText="1"/>
      <protection locked="0"/>
    </xf>
    <xf numFmtId="0" fontId="7" fillId="0" borderId="1" xfId="1707" applyNumberFormat="1" applyFont="1" applyFill="1" applyBorder="1" applyAlignment="1" applyProtection="1">
      <alignment horizontal="right" vertical="center" wrapText="1"/>
      <protection locked="0"/>
    </xf>
    <xf numFmtId="0" fontId="0" fillId="0" borderId="1" xfId="4914" applyFont="1" applyFill="1" applyBorder="1" applyAlignment="1">
      <alignment vertical="center" wrapText="1"/>
    </xf>
    <xf numFmtId="0" fontId="15" fillId="0" borderId="1" xfId="4918" applyNumberFormat="1" applyFont="1" applyFill="1" applyBorder="1" applyAlignment="1">
      <alignment horizontal="right" vertical="center" wrapText="1"/>
    </xf>
    <xf numFmtId="0" fontId="6" fillId="0" borderId="1" xfId="4917" applyNumberFormat="1" applyFont="1" applyFill="1" applyBorder="1" applyAlignment="1" applyProtection="1">
      <alignment horizontal="right" vertical="center" wrapText="1"/>
      <protection locked="0"/>
    </xf>
    <xf numFmtId="0" fontId="6" fillId="0" borderId="0" xfId="1707" applyNumberFormat="1" applyFont="1" applyFill="1" applyAlignment="1" applyProtection="1">
      <alignment horizontal="left" vertical="center" wrapText="1"/>
      <protection locked="0"/>
    </xf>
    <xf numFmtId="0" fontId="3" fillId="0" borderId="0" xfId="4916" applyFont="1" applyFill="1" applyAlignment="1">
      <alignment horizontal="left" vertical="center"/>
    </xf>
    <xf numFmtId="0" fontId="0" fillId="0" borderId="0" xfId="4916" applyFill="1" applyAlignment="1">
      <alignment vertical="center"/>
    </xf>
    <xf numFmtId="0" fontId="18" fillId="0" borderId="0" xfId="4916" applyFont="1" applyFill="1" applyAlignment="1">
      <alignment horizontal="right" vertical="center"/>
    </xf>
    <xf numFmtId="0" fontId="28" fillId="0" borderId="0" xfId="4918" applyFont="1" applyFill="1" applyAlignment="1">
      <alignment vertical="center" wrapText="1"/>
    </xf>
    <xf numFmtId="0" fontId="17" fillId="0" borderId="0" xfId="4916" applyFont="1" applyFill="1" applyAlignment="1">
      <alignment vertical="center"/>
    </xf>
    <xf numFmtId="0" fontId="2" fillId="0" borderId="0" xfId="4916" applyFont="1" applyFill="1" applyAlignment="1">
      <alignment vertical="center"/>
    </xf>
    <xf numFmtId="0" fontId="2" fillId="0" borderId="0" xfId="4916" applyFont="1" applyFill="1" applyAlignment="1">
      <alignment horizontal="center" vertical="center"/>
    </xf>
    <xf numFmtId="0" fontId="0" fillId="0" borderId="0" xfId="4918" applyFont="1" applyFill="1" applyAlignment="1">
      <alignment vertical="center" wrapText="1"/>
    </xf>
    <xf numFmtId="0" fontId="0" fillId="0" borderId="0" xfId="4916" applyFont="1" applyFill="1" applyAlignment="1">
      <alignment vertical="center"/>
    </xf>
    <xf numFmtId="0" fontId="7" fillId="0" borderId="0" xfId="4916" applyFont="1" applyFill="1" applyAlignment="1">
      <alignment horizontal="left" vertical="center" wrapText="1"/>
    </xf>
    <xf numFmtId="188" fontId="3" fillId="0" borderId="0" xfId="4913" applyNumberFormat="1" applyFont="1" applyFill="1" applyAlignment="1" applyProtection="1">
      <alignment horizontal="left" vertical="center" wrapText="1"/>
      <protection locked="0"/>
    </xf>
    <xf numFmtId="205" fontId="3" fillId="0" borderId="0" xfId="4916" applyNumberFormat="1" applyFont="1" applyFill="1" applyAlignment="1">
      <alignment horizontal="left" vertical="center" wrapText="1"/>
    </xf>
    <xf numFmtId="3" fontId="4" fillId="0" borderId="0" xfId="4916" applyNumberFormat="1" applyFont="1" applyFill="1" applyAlignment="1" applyProtection="1">
      <alignment horizontal="center" vertical="center" wrapText="1"/>
      <protection locked="0"/>
    </xf>
    <xf numFmtId="0" fontId="17" fillId="0" borderId="0" xfId="4916" applyFont="1" applyFill="1" applyAlignment="1">
      <alignment horizontal="right" vertical="center" wrapText="1"/>
    </xf>
    <xf numFmtId="188" fontId="17" fillId="0" borderId="0" xfId="4916" applyNumberFormat="1" applyFont="1" applyFill="1" applyAlignment="1">
      <alignment horizontal="right" vertical="center" wrapText="1"/>
    </xf>
    <xf numFmtId="205" fontId="17" fillId="0" borderId="0" xfId="4918" applyNumberFormat="1" applyFont="1" applyFill="1" applyAlignment="1">
      <alignment horizontal="right" vertical="center" wrapText="1"/>
    </xf>
    <xf numFmtId="205" fontId="2" fillId="0" borderId="0" xfId="4918" applyNumberFormat="1" applyFont="1" applyFill="1" applyAlignment="1">
      <alignment horizontal="right" vertical="center" wrapText="1"/>
    </xf>
    <xf numFmtId="188" fontId="2" fillId="0" borderId="1" xfId="0" applyNumberFormat="1" applyFont="1" applyFill="1" applyBorder="1" applyAlignment="1" applyProtection="1">
      <alignment horizontal="center" vertical="center" wrapText="1"/>
      <protection locked="0"/>
    </xf>
    <xf numFmtId="205" fontId="2" fillId="0" borderId="1" xfId="0" applyNumberFormat="1" applyFont="1" applyFill="1" applyBorder="1" applyAlignment="1" applyProtection="1">
      <alignment horizontal="center" vertical="center" wrapText="1"/>
      <protection locked="0"/>
    </xf>
    <xf numFmtId="188" fontId="6" fillId="0" borderId="1" xfId="1040" applyNumberFormat="1" applyFont="1" applyFill="1" applyBorder="1" applyAlignment="1">
      <alignment horizontal="center" vertical="center" wrapText="1"/>
    </xf>
    <xf numFmtId="0" fontId="17" fillId="0" borderId="1" xfId="4918" applyFont="1" applyFill="1" applyBorder="1" applyAlignment="1">
      <alignment vertical="center" wrapText="1"/>
    </xf>
    <xf numFmtId="205" fontId="6" fillId="0" borderId="1" xfId="4918" applyNumberFormat="1" applyFont="1" applyFill="1" applyBorder="1" applyAlignment="1">
      <alignment horizontal="center" vertical="center" wrapText="1"/>
    </xf>
    <xf numFmtId="207" fontId="6" fillId="0" borderId="1" xfId="0" applyNumberFormat="1" applyFont="1" applyFill="1" applyBorder="1" applyAlignment="1" applyProtection="1">
      <alignment horizontal="center" vertical="center" wrapText="1"/>
      <protection locked="0"/>
    </xf>
    <xf numFmtId="0" fontId="2" fillId="0" borderId="1" xfId="4914" applyFont="1" applyFill="1" applyBorder="1" applyAlignment="1">
      <alignment horizontal="center" vertical="center" wrapText="1"/>
    </xf>
    <xf numFmtId="207" fontId="7" fillId="0" borderId="1" xfId="0" applyNumberFormat="1" applyFont="1" applyFill="1" applyBorder="1" applyAlignment="1" applyProtection="1">
      <alignment horizontal="center" vertical="center" wrapText="1"/>
      <protection locked="0"/>
    </xf>
    <xf numFmtId="0" fontId="2" fillId="0" borderId="1" xfId="4914" applyFont="1" applyFill="1" applyBorder="1" applyAlignment="1">
      <alignment horizontal="left" vertical="center" wrapText="1"/>
    </xf>
    <xf numFmtId="0" fontId="2" fillId="0" borderId="0" xfId="4918" applyFont="1" applyFill="1" applyAlignment="1">
      <alignment vertical="center" wrapText="1"/>
    </xf>
    <xf numFmtId="188" fontId="6" fillId="0" borderId="1" xfId="4918" applyNumberFormat="1" applyFont="1" applyFill="1" applyBorder="1" applyAlignment="1">
      <alignment horizontal="center" vertical="center" wrapText="1"/>
    </xf>
    <xf numFmtId="0" fontId="2" fillId="0" borderId="0" xfId="4918" applyFont="1" applyFill="1" applyAlignment="1">
      <alignment horizontal="center" vertical="center" wrapText="1"/>
    </xf>
    <xf numFmtId="0" fontId="7" fillId="0" borderId="1" xfId="4918" applyFont="1" applyFill="1" applyBorder="1" applyAlignment="1">
      <alignment horizontal="center" vertical="center" wrapText="1"/>
    </xf>
    <xf numFmtId="0" fontId="17" fillId="0" borderId="0" xfId="4918" applyFont="1" applyFill="1" applyAlignment="1">
      <alignment horizontal="center" vertical="center" wrapText="1"/>
    </xf>
    <xf numFmtId="0" fontId="19" fillId="0" borderId="0" xfId="4916" applyFont="1" applyFill="1" applyAlignment="1">
      <alignment horizontal="center" vertical="center"/>
    </xf>
    <xf numFmtId="208" fontId="0" fillId="0" borderId="0" xfId="4918" applyNumberFormat="1" applyFont="1" applyFill="1" applyAlignment="1">
      <alignment horizontal="center" vertical="center" wrapText="1"/>
    </xf>
    <xf numFmtId="188" fontId="3" fillId="0" borderId="0" xfId="4913" applyNumberFormat="1" applyFont="1" applyFill="1" applyAlignment="1" applyProtection="1">
      <alignment horizontal="center" vertical="center" wrapText="1"/>
      <protection locked="0"/>
    </xf>
    <xf numFmtId="206" fontId="3" fillId="0" borderId="0" xfId="4913" applyNumberFormat="1" applyFont="1" applyFill="1" applyAlignment="1" applyProtection="1">
      <alignment horizontal="center" vertical="center" wrapText="1"/>
      <protection locked="0"/>
    </xf>
    <xf numFmtId="208" fontId="3" fillId="0" borderId="0" xfId="4913" applyNumberFormat="1" applyFont="1" applyFill="1" applyAlignment="1" applyProtection="1">
      <alignment horizontal="center" vertical="center" wrapText="1"/>
      <protection locked="0"/>
    </xf>
    <xf numFmtId="205" fontId="3" fillId="0" borderId="0" xfId="4916" applyNumberFormat="1" applyFont="1" applyFill="1" applyAlignment="1">
      <alignment horizontal="center" vertical="center"/>
    </xf>
    <xf numFmtId="0" fontId="0" fillId="0" borderId="0" xfId="4916" applyFont="1" applyFill="1" applyAlignment="1">
      <alignment horizontal="right" vertical="center" wrapText="1"/>
    </xf>
    <xf numFmtId="188" fontId="0" fillId="0" borderId="0" xfId="4916" applyNumberFormat="1" applyFont="1" applyFill="1" applyAlignment="1">
      <alignment horizontal="center" vertical="center"/>
    </xf>
    <xf numFmtId="0" fontId="0" fillId="0" borderId="0" xfId="4916" applyFont="1" applyFill="1" applyAlignment="1">
      <alignment horizontal="center" vertical="center"/>
    </xf>
    <xf numFmtId="208" fontId="0" fillId="0" borderId="0" xfId="4918" applyNumberFormat="1" applyFont="1" applyFill="1" applyAlignment="1">
      <alignment horizontal="center" vertical="center"/>
    </xf>
    <xf numFmtId="205" fontId="2" fillId="0" borderId="19" xfId="4918" applyNumberFormat="1" applyFont="1" applyFill="1" applyBorder="1" applyAlignment="1">
      <alignment horizontal="right" vertical="center"/>
    </xf>
    <xf numFmtId="0" fontId="2" fillId="0" borderId="9" xfId="4911" applyNumberFormat="1" applyFont="1" applyFill="1" applyBorder="1" applyAlignment="1" applyProtection="1">
      <alignment horizontal="center" vertical="center" wrapText="1" shrinkToFit="1"/>
      <protection locked="0"/>
    </xf>
    <xf numFmtId="1" fontId="2" fillId="0" borderId="1" xfId="0" applyNumberFormat="1" applyFont="1" applyFill="1" applyBorder="1" applyAlignment="1" applyProtection="1">
      <alignment horizontal="center" vertical="center" wrapText="1"/>
      <protection locked="0"/>
    </xf>
    <xf numFmtId="0" fontId="6" fillId="0" borderId="1" xfId="4914" applyFont="1" applyFill="1" applyBorder="1" applyAlignment="1">
      <alignment vertical="center" wrapText="1"/>
    </xf>
    <xf numFmtId="188" fontId="6" fillId="0" borderId="1" xfId="2851" applyNumberFormat="1" applyFont="1" applyFill="1" applyBorder="1" applyAlignment="1">
      <alignment horizontal="center" vertical="center"/>
    </xf>
    <xf numFmtId="0" fontId="6" fillId="0" borderId="1" xfId="4914" applyFont="1" applyFill="1" applyBorder="1" applyAlignment="1">
      <alignment horizontal="left" vertical="center" wrapText="1"/>
    </xf>
    <xf numFmtId="188" fontId="6" fillId="0" borderId="1" xfId="0" applyNumberFormat="1" applyFont="1" applyFill="1" applyBorder="1" applyAlignment="1">
      <alignment horizontal="center" vertical="center"/>
    </xf>
    <xf numFmtId="0" fontId="7" fillId="0" borderId="1" xfId="4914" applyFont="1" applyFill="1" applyBorder="1" applyAlignment="1">
      <alignment horizontal="center" vertical="center" wrapText="1"/>
    </xf>
    <xf numFmtId="0" fontId="7" fillId="0" borderId="1" xfId="4918" applyFont="1" applyFill="1" applyBorder="1" applyAlignment="1">
      <alignment vertical="center" wrapText="1"/>
    </xf>
    <xf numFmtId="208" fontId="6" fillId="0" borderId="1" xfId="4918" applyNumberFormat="1" applyFont="1" applyFill="1" applyBorder="1" applyAlignment="1">
      <alignment horizontal="center" vertical="center" wrapText="1"/>
    </xf>
    <xf numFmtId="188" fontId="2" fillId="0" borderId="1" xfId="4918" applyNumberFormat="1" applyFont="1" applyFill="1" applyBorder="1" applyAlignment="1">
      <alignment horizontal="center" vertical="center" wrapText="1"/>
    </xf>
    <xf numFmtId="188" fontId="6" fillId="0" borderId="1" xfId="4918" applyNumberFormat="1" applyFont="1" applyFill="1" applyBorder="1" applyAlignment="1">
      <alignment horizontal="right" vertical="center" wrapText="1"/>
    </xf>
    <xf numFmtId="207" fontId="6" fillId="0" borderId="1" xfId="0" applyNumberFormat="1" applyFont="1" applyFill="1" applyBorder="1" applyAlignment="1" applyProtection="1">
      <alignment horizontal="right" vertical="center" wrapText="1"/>
      <protection locked="0"/>
    </xf>
    <xf numFmtId="188" fontId="6" fillId="0" borderId="1" xfId="2851" applyNumberFormat="1" applyFont="1" applyFill="1" applyBorder="1" applyAlignment="1">
      <alignment horizontal="right" vertical="center"/>
    </xf>
    <xf numFmtId="188" fontId="6" fillId="0" borderId="1" xfId="1040" applyNumberFormat="1" applyFont="1" applyFill="1" applyBorder="1" applyAlignment="1">
      <alignment horizontal="right" vertical="center" wrapText="1"/>
    </xf>
    <xf numFmtId="188" fontId="7" fillId="0" borderId="1" xfId="2851" applyNumberFormat="1" applyFont="1" applyFill="1" applyBorder="1" applyAlignment="1">
      <alignment horizontal="right" vertical="center" wrapText="1"/>
    </xf>
    <xf numFmtId="207" fontId="7" fillId="0" borderId="1" xfId="0" applyNumberFormat="1" applyFont="1" applyFill="1" applyBorder="1" applyAlignment="1" applyProtection="1">
      <alignment horizontal="right" vertical="center" wrapText="1"/>
      <protection locked="0"/>
    </xf>
    <xf numFmtId="188" fontId="7" fillId="0" borderId="1" xfId="4918" applyNumberFormat="1" applyFont="1" applyFill="1" applyBorder="1" applyAlignment="1">
      <alignment horizontal="right" vertical="center" wrapText="1"/>
    </xf>
    <xf numFmtId="0" fontId="29" fillId="0" borderId="0" xfId="4833" applyFont="1" applyFill="1" applyBorder="1" applyAlignment="1"/>
    <xf numFmtId="0" fontId="29" fillId="0" borderId="0" xfId="4833" applyFont="1" applyFill="1" applyBorder="1" applyAlignment="1">
      <alignment horizontal="left"/>
    </xf>
    <xf numFmtId="0" fontId="29" fillId="0" borderId="0" xfId="4833" applyFont="1" applyFill="1" applyBorder="1" applyAlignment="1">
      <alignment horizontal="center"/>
    </xf>
    <xf numFmtId="0" fontId="30" fillId="0" borderId="0" xfId="0" applyFont="1" applyFill="1" applyBorder="1" applyAlignment="1"/>
    <xf numFmtId="0" fontId="2" fillId="0" borderId="0" xfId="0" applyFont="1" applyFill="1" applyAlignment="1">
      <alignment horizontal="left" vertical="center"/>
    </xf>
    <xf numFmtId="0" fontId="31" fillId="0" borderId="0" xfId="4833" applyFont="1" applyFill="1" applyBorder="1" applyAlignment="1">
      <alignment horizontal="center" vertical="center"/>
    </xf>
    <xf numFmtId="0" fontId="31" fillId="0" borderId="0" xfId="4833" applyFont="1" applyFill="1" applyBorder="1" applyAlignment="1">
      <alignment horizontal="left" vertical="center"/>
    </xf>
    <xf numFmtId="0" fontId="32" fillId="0" borderId="0" xfId="49" applyFont="1" applyFill="1" applyAlignment="1">
      <alignment horizontal="right" vertical="center"/>
    </xf>
    <xf numFmtId="0" fontId="32" fillId="0" borderId="0" xfId="49" applyFont="1" applyFill="1" applyAlignment="1">
      <alignment horizontal="left" vertical="center"/>
    </xf>
    <xf numFmtId="0" fontId="32" fillId="0" borderId="1" xfId="4833" applyFont="1" applyFill="1" applyBorder="1" applyAlignment="1">
      <alignment horizontal="center" vertical="center"/>
    </xf>
    <xf numFmtId="0" fontId="32" fillId="0" borderId="1" xfId="4833" applyFont="1" applyFill="1" applyBorder="1" applyAlignment="1">
      <alignment horizontal="center" vertical="center" wrapText="1"/>
    </xf>
    <xf numFmtId="0" fontId="32" fillId="0" borderId="1" xfId="49" applyFont="1" applyFill="1" applyBorder="1" applyAlignment="1">
      <alignment horizontal="center" vertical="center" wrapText="1"/>
    </xf>
    <xf numFmtId="0" fontId="32" fillId="0" borderId="2" xfId="4833" applyFont="1" applyFill="1" applyBorder="1" applyAlignment="1">
      <alignment horizontal="center" vertical="center" wrapText="1"/>
    </xf>
    <xf numFmtId="0" fontId="32" fillId="0" borderId="4" xfId="4833" applyFont="1" applyFill="1" applyBorder="1" applyAlignment="1">
      <alignment horizontal="center" vertical="center" wrapText="1"/>
    </xf>
    <xf numFmtId="0" fontId="33" fillId="0" borderId="1" xfId="4833" applyFont="1" applyFill="1" applyBorder="1" applyAlignment="1">
      <alignment horizontal="center" vertical="center"/>
    </xf>
    <xf numFmtId="0" fontId="33" fillId="0" borderId="1" xfId="4833" applyFont="1" applyFill="1" applyBorder="1" applyAlignment="1">
      <alignment horizontal="left" vertical="center" wrapText="1"/>
    </xf>
    <xf numFmtId="0" fontId="6" fillId="0" borderId="1" xfId="1713"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33" fillId="0" borderId="9" xfId="4833" applyFont="1" applyFill="1" applyBorder="1" applyAlignment="1">
      <alignment horizontal="center" vertical="center"/>
    </xf>
    <xf numFmtId="0" fontId="33" fillId="0" borderId="9" xfId="4833" applyFont="1" applyFill="1" applyBorder="1" applyAlignment="1">
      <alignment horizontal="left" vertical="center" wrapText="1"/>
    </xf>
    <xf numFmtId="0" fontId="6" fillId="0" borderId="21" xfId="0" applyFont="1" applyFill="1" applyBorder="1" applyAlignment="1">
      <alignment horizontal="center" vertical="center" wrapText="1"/>
    </xf>
    <xf numFmtId="0" fontId="29" fillId="0" borderId="0" xfId="4833" applyFont="1" applyFill="1" applyAlignment="1">
      <alignment horizontal="left" vertical="center"/>
    </xf>
    <xf numFmtId="0" fontId="6" fillId="0" borderId="1" xfId="4922" applyNumberFormat="1" applyFont="1" applyFill="1" applyBorder="1" applyAlignment="1" applyProtection="1">
      <alignment horizontal="left" vertical="center" wrapText="1"/>
      <protection locked="0"/>
    </xf>
    <xf numFmtId="0" fontId="0" fillId="0" borderId="0" xfId="0" applyFont="1" applyFill="1" applyBorder="1" applyAlignment="1"/>
    <xf numFmtId="0" fontId="2" fillId="0" borderId="0" xfId="0" applyFont="1" applyFill="1" applyBorder="1" applyAlignment="1"/>
    <xf numFmtId="0" fontId="0" fillId="0" borderId="0" xfId="0" applyFont="1" applyFill="1" applyBorder="1" applyAlignment="1">
      <alignment horizontal="center"/>
    </xf>
    <xf numFmtId="0" fontId="0" fillId="0" borderId="0" xfId="0" applyFill="1" applyBorder="1" applyAlignment="1"/>
    <xf numFmtId="0" fontId="4"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right" vertical="center"/>
    </xf>
    <xf numFmtId="0" fontId="2" fillId="0" borderId="0"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right" vertical="center"/>
    </xf>
    <xf numFmtId="0" fontId="0" fillId="0" borderId="1" xfId="0" applyNumberFormat="1" applyFont="1" applyFill="1" applyBorder="1" applyAlignment="1" applyProtection="1">
      <alignment vertical="center"/>
    </xf>
    <xf numFmtId="0" fontId="0" fillId="0" borderId="1" xfId="0" applyNumberFormat="1" applyFont="1" applyFill="1" applyBorder="1" applyAlignment="1" applyProtection="1">
      <alignment horizontal="right" vertical="center"/>
    </xf>
    <xf numFmtId="0" fontId="0" fillId="0" borderId="1" xfId="0" applyFont="1" applyFill="1" applyBorder="1" applyAlignment="1"/>
    <xf numFmtId="0" fontId="0" fillId="0" borderId="1" xfId="0" applyFont="1" applyFill="1" applyBorder="1" applyAlignment="1">
      <alignment horizontal="right"/>
    </xf>
    <xf numFmtId="0" fontId="3" fillId="0" borderId="0" xfId="4911" applyFont="1" applyFill="1" applyAlignment="1" applyProtection="1">
      <alignment horizontal="left" vertical="center"/>
      <protection locked="0"/>
    </xf>
    <xf numFmtId="0" fontId="34" fillId="0" borderId="0" xfId="4911" applyFont="1" applyFill="1" applyProtection="1">
      <alignment vertical="center"/>
      <protection locked="0"/>
    </xf>
    <xf numFmtId="0" fontId="17" fillId="0" borderId="0" xfId="4911" applyFont="1" applyFill="1" applyAlignment="1" applyProtection="1">
      <alignment horizontal="right" vertical="center"/>
      <protection locked="0"/>
    </xf>
    <xf numFmtId="0" fontId="19" fillId="0" borderId="0" xfId="4911" applyFont="1" applyFill="1" applyProtection="1">
      <alignment vertical="center"/>
      <protection locked="0"/>
    </xf>
    <xf numFmtId="0" fontId="2" fillId="0" borderId="0" xfId="4911" applyFont="1" applyFill="1" applyProtection="1">
      <alignment vertical="center"/>
      <protection locked="0"/>
    </xf>
    <xf numFmtId="0" fontId="0" fillId="0" borderId="0" xfId="4911" applyFont="1" applyFill="1" applyProtection="1">
      <alignment vertical="center"/>
      <protection locked="0"/>
    </xf>
    <xf numFmtId="0" fontId="0" fillId="0" borderId="0" xfId="4911" applyFill="1" applyAlignment="1" applyProtection="1">
      <alignment vertical="center" shrinkToFit="1"/>
      <protection locked="0"/>
    </xf>
    <xf numFmtId="0" fontId="0" fillId="0" borderId="0" xfId="4911" applyFill="1" applyProtection="1">
      <alignment vertical="center"/>
      <protection locked="0"/>
    </xf>
    <xf numFmtId="205" fontId="0" fillId="0" borderId="0" xfId="4911" applyNumberFormat="1" applyFill="1" applyAlignment="1" applyProtection="1">
      <alignment horizontal="center" vertical="center"/>
      <protection locked="0"/>
    </xf>
    <xf numFmtId="0" fontId="7" fillId="0" borderId="0" xfId="4911" applyFont="1" applyFill="1" applyAlignment="1" applyProtection="1">
      <alignment horizontal="left" vertical="center" shrinkToFit="1"/>
      <protection locked="0"/>
    </xf>
    <xf numFmtId="205" fontId="3" fillId="0" borderId="0" xfId="4911" applyNumberFormat="1" applyFont="1" applyFill="1" applyAlignment="1" applyProtection="1">
      <alignment horizontal="left" vertical="center"/>
      <protection locked="0"/>
    </xf>
    <xf numFmtId="0" fontId="4" fillId="0" borderId="0" xfId="4911" applyFont="1" applyFill="1" applyAlignment="1" applyProtection="1">
      <alignment horizontal="center" vertical="center"/>
      <protection locked="0"/>
    </xf>
    <xf numFmtId="0" fontId="17" fillId="0" borderId="0" xfId="4911" applyNumberFormat="1" applyFont="1" applyFill="1" applyBorder="1" applyAlignment="1" applyProtection="1">
      <alignment horizontal="right" vertical="center" shrinkToFit="1"/>
      <protection locked="0"/>
    </xf>
    <xf numFmtId="0" fontId="17" fillId="0" borderId="0" xfId="4911" applyNumberFormat="1" applyFont="1" applyFill="1" applyAlignment="1" applyProtection="1">
      <alignment horizontal="right" vertical="center"/>
      <protection locked="0"/>
    </xf>
    <xf numFmtId="0" fontId="2" fillId="0" borderId="19"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center" vertical="center" shrinkToFit="1"/>
      <protection locked="0"/>
    </xf>
    <xf numFmtId="0" fontId="0" fillId="0" borderId="1" xfId="4911" applyNumberFormat="1" applyFont="1" applyFill="1" applyBorder="1" applyAlignment="1" applyProtection="1">
      <alignment horizontal="left" vertical="center" wrapText="1" shrinkToFit="1"/>
      <protection locked="0"/>
    </xf>
    <xf numFmtId="0" fontId="0" fillId="0" borderId="1"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right" vertical="center"/>
      <protection locked="0"/>
    </xf>
    <xf numFmtId="0" fontId="2" fillId="0" borderId="1" xfId="4911" applyNumberFormat="1" applyFont="1" applyFill="1" applyBorder="1" applyAlignment="1" applyProtection="1">
      <alignment horizontal="left" vertical="center" shrinkToFit="1"/>
      <protection locked="0"/>
    </xf>
    <xf numFmtId="1" fontId="0" fillId="0" borderId="1" xfId="0" applyNumberFormat="1" applyFont="1" applyFill="1" applyBorder="1" applyAlignment="1" applyProtection="1">
      <alignment horizontal="left" vertical="center" shrinkToFit="1"/>
      <protection locked="0"/>
    </xf>
    <xf numFmtId="0" fontId="0" fillId="0" borderId="1" xfId="4911" applyNumberFormat="1" applyFont="1" applyFill="1" applyBorder="1" applyAlignment="1" applyProtection="1">
      <alignment horizontal="left" vertical="center" shrinkToFit="1"/>
      <protection locked="0"/>
    </xf>
    <xf numFmtId="0" fontId="17" fillId="0" borderId="17" xfId="0" applyFont="1" applyFill="1" applyBorder="1" applyAlignment="1" applyProtection="1">
      <alignment horizontal="left" vertical="center" wrapText="1"/>
      <protection locked="0"/>
    </xf>
    <xf numFmtId="0" fontId="0" fillId="0" borderId="0" xfId="4911" applyFill="1" applyAlignment="1" applyProtection="1">
      <alignment vertical="center"/>
      <protection locked="0"/>
    </xf>
    <xf numFmtId="0" fontId="0" fillId="0" borderId="0" xfId="4911" applyFill="1" applyAlignment="1" applyProtection="1">
      <alignment horizontal="center" vertical="center"/>
      <protection locked="0"/>
    </xf>
    <xf numFmtId="188" fontId="0" fillId="0" borderId="0" xfId="4911" applyNumberFormat="1" applyFill="1" applyAlignment="1" applyProtection="1">
      <alignment horizontal="center" vertical="center"/>
      <protection locked="0"/>
    </xf>
    <xf numFmtId="0" fontId="7" fillId="0" borderId="0" xfId="4911" applyFont="1" applyFill="1" applyAlignment="1" applyProtection="1">
      <alignment horizontal="left" vertical="center"/>
      <protection locked="0"/>
    </xf>
    <xf numFmtId="0" fontId="3" fillId="0" borderId="0" xfId="4911" applyFont="1" applyFill="1" applyAlignment="1" applyProtection="1">
      <alignment horizontal="center" vertical="center"/>
      <protection locked="0"/>
    </xf>
    <xf numFmtId="188" fontId="3" fillId="0" borderId="0" xfId="4911" applyNumberFormat="1" applyFont="1" applyFill="1" applyAlignment="1" applyProtection="1">
      <alignment horizontal="center" vertical="center"/>
      <protection locked="0"/>
    </xf>
    <xf numFmtId="205" fontId="3" fillId="0" borderId="0" xfId="4911" applyNumberFormat="1" applyFont="1" applyFill="1" applyAlignment="1" applyProtection="1">
      <alignment horizontal="center" vertical="center"/>
      <protection locked="0"/>
    </xf>
    <xf numFmtId="0" fontId="2" fillId="0" borderId="0" xfId="4911" applyFont="1" applyFill="1" applyAlignment="1" applyProtection="1">
      <alignment horizontal="right" vertical="center"/>
      <protection locked="0"/>
    </xf>
    <xf numFmtId="0" fontId="2" fillId="0" borderId="1" xfId="4911" applyFont="1" applyFill="1" applyBorder="1" applyAlignment="1" applyProtection="1">
      <alignment horizontal="center" vertical="center"/>
      <protection locked="0"/>
    </xf>
    <xf numFmtId="0" fontId="2" fillId="0" borderId="1" xfId="4911" applyFont="1" applyFill="1" applyBorder="1" applyAlignment="1" applyProtection="1">
      <alignment horizontal="left" vertical="center"/>
      <protection locked="0"/>
    </xf>
    <xf numFmtId="207" fontId="2" fillId="0" borderId="1" xfId="0" applyNumberFormat="1" applyFont="1" applyFill="1" applyBorder="1" applyAlignment="1" applyProtection="1">
      <alignment horizontal="center" vertical="center" wrapText="1"/>
      <protection locked="0"/>
    </xf>
    <xf numFmtId="0" fontId="0" fillId="0" borderId="1" xfId="4911" applyFont="1" applyFill="1" applyBorder="1" applyAlignment="1" applyProtection="1">
      <alignment horizontal="left" vertical="center"/>
      <protection locked="0"/>
    </xf>
    <xf numFmtId="1" fontId="6" fillId="0" borderId="1" xfId="0" applyNumberFormat="1" applyFont="1" applyFill="1" applyBorder="1" applyAlignment="1" applyProtection="1">
      <alignment horizontal="right" vertical="center" wrapText="1"/>
      <protection locked="0"/>
    </xf>
    <xf numFmtId="188" fontId="6" fillId="0" borderId="1" xfId="0" applyNumberFormat="1" applyFont="1" applyFill="1" applyBorder="1" applyAlignment="1" applyProtection="1">
      <alignment horizontal="right" vertical="center" wrapText="1"/>
      <protection locked="0"/>
    </xf>
    <xf numFmtId="0" fontId="6" fillId="0" borderId="1" xfId="0" applyFont="1" applyFill="1" applyBorder="1" applyAlignment="1" applyProtection="1">
      <alignment horizontal="right" vertical="center" wrapText="1"/>
      <protection locked="0"/>
    </xf>
    <xf numFmtId="0" fontId="0" fillId="0" borderId="1" xfId="4911" applyFont="1" applyFill="1" applyBorder="1" applyAlignment="1" applyProtection="1">
      <alignment horizontal="left" vertical="center" wrapText="1"/>
      <protection locked="0"/>
    </xf>
    <xf numFmtId="188" fontId="2" fillId="0" borderId="1" xfId="0" applyNumberFormat="1" applyFont="1" applyFill="1" applyBorder="1" applyAlignment="1" applyProtection="1">
      <alignment horizontal="right" vertical="center" wrapText="1"/>
    </xf>
    <xf numFmtId="188" fontId="2" fillId="0" borderId="1" xfId="0" applyNumberFormat="1" applyFont="1" applyFill="1" applyBorder="1" applyAlignment="1" applyProtection="1">
      <alignment horizontal="right" vertical="center" wrapText="1"/>
      <protection locked="0"/>
    </xf>
    <xf numFmtId="0" fontId="0" fillId="0" borderId="1" xfId="0" applyFont="1" applyFill="1" applyBorder="1" applyAlignment="1" applyProtection="1">
      <alignment horizontal="left" vertical="center"/>
      <protection locked="0"/>
    </xf>
    <xf numFmtId="0" fontId="0" fillId="0" borderId="1" xfId="0" applyFont="1" applyFill="1" applyBorder="1" applyAlignment="1" applyProtection="1">
      <alignment horizontal="right" vertical="center" wrapText="1"/>
    </xf>
    <xf numFmtId="188" fontId="0" fillId="0" borderId="2" xfId="0" applyNumberFormat="1" applyFont="1" applyFill="1" applyBorder="1" applyAlignment="1" applyProtection="1">
      <alignment horizontal="right" vertical="center" wrapText="1"/>
    </xf>
    <xf numFmtId="188" fontId="0" fillId="0" borderId="1" xfId="0" applyNumberFormat="1" applyFont="1" applyFill="1" applyBorder="1" applyAlignment="1" applyProtection="1">
      <alignment horizontal="right" vertical="center" wrapText="1"/>
    </xf>
    <xf numFmtId="207" fontId="6" fillId="0" borderId="1" xfId="0" applyNumberFormat="1" applyFont="1" applyFill="1" applyBorder="1" applyAlignment="1" applyProtection="1">
      <alignment horizontal="right" vertical="center" shrinkToFit="1"/>
      <protection locked="0"/>
    </xf>
    <xf numFmtId="0" fontId="0" fillId="0" borderId="1" xfId="0" applyFont="1" applyFill="1" applyBorder="1" applyAlignment="1" applyProtection="1">
      <alignment horizontal="right" vertical="center" wrapText="1"/>
      <protection locked="0"/>
    </xf>
    <xf numFmtId="188" fontId="0" fillId="0" borderId="2" xfId="0" applyNumberFormat="1" applyFont="1" applyFill="1" applyBorder="1" applyAlignment="1" applyProtection="1">
      <alignment horizontal="right" vertical="center" wrapText="1"/>
      <protection locked="0"/>
    </xf>
    <xf numFmtId="188" fontId="0" fillId="0" borderId="1" xfId="0" applyNumberFormat="1" applyFont="1" applyFill="1" applyBorder="1" applyAlignment="1" applyProtection="1">
      <alignment horizontal="right" vertical="center" wrapText="1"/>
      <protection locked="0"/>
    </xf>
    <xf numFmtId="188" fontId="0" fillId="0" borderId="0" xfId="4911" applyNumberFormat="1" applyFill="1" applyProtection="1">
      <alignment vertical="center"/>
      <protection locked="0"/>
    </xf>
    <xf numFmtId="0" fontId="17" fillId="0" borderId="17" xfId="0" applyFont="1" applyFill="1" applyBorder="1" applyAlignment="1" applyProtection="1">
      <alignment horizontal="center" vertical="center" wrapText="1"/>
      <protection locked="0"/>
    </xf>
    <xf numFmtId="0" fontId="0" fillId="0" borderId="1" xfId="4911" applyNumberFormat="1" applyFont="1" applyFill="1" applyBorder="1" applyAlignment="1" applyProtection="1">
      <alignment horizontal="right" vertical="center"/>
    </xf>
    <xf numFmtId="0" fontId="7" fillId="0" borderId="0" xfId="4917" applyFont="1" applyFill="1" applyAlignment="1" applyProtection="1">
      <alignment vertical="center" wrapText="1"/>
      <protection locked="0"/>
    </xf>
    <xf numFmtId="0" fontId="6" fillId="0" borderId="0" xfId="4917" applyFont="1" applyFill="1" applyAlignment="1" applyProtection="1">
      <alignment vertical="center" wrapText="1"/>
      <protection locked="0"/>
    </xf>
    <xf numFmtId="0" fontId="2" fillId="0" borderId="0" xfId="1707" applyFont="1" applyFill="1" applyAlignment="1" applyProtection="1">
      <alignment horizontal="right" vertical="center" wrapText="1"/>
      <protection locked="0"/>
    </xf>
    <xf numFmtId="0" fontId="35" fillId="0" borderId="1" xfId="1707" applyFont="1" applyFill="1" applyBorder="1" applyAlignment="1" applyProtection="1">
      <alignment horizontal="center" vertical="center" wrapText="1"/>
      <protection locked="0"/>
    </xf>
    <xf numFmtId="0" fontId="2" fillId="0" borderId="1" xfId="4922" applyFont="1" applyFill="1" applyBorder="1" applyAlignment="1" applyProtection="1">
      <alignment horizontal="center" vertical="center" wrapText="1"/>
      <protection locked="0"/>
    </xf>
    <xf numFmtId="0" fontId="7" fillId="0" borderId="1" xfId="1704" applyNumberFormat="1" applyFont="1" applyFill="1" applyBorder="1" applyAlignment="1" applyProtection="1">
      <alignment horizontal="right" vertical="center" wrapText="1"/>
    </xf>
    <xf numFmtId="0" fontId="6" fillId="0" borderId="1" xfId="4913" applyNumberFormat="1" applyFont="1" applyFill="1" applyBorder="1" applyAlignment="1" applyProtection="1">
      <alignment horizontal="left" vertical="center" wrapText="1" shrinkToFit="1"/>
      <protection locked="0"/>
    </xf>
    <xf numFmtId="0" fontId="6" fillId="0" borderId="1" xfId="1704" applyNumberFormat="1" applyFont="1" applyFill="1" applyBorder="1" applyAlignment="1" applyProtection="1">
      <alignment horizontal="right" vertical="center" wrapText="1"/>
      <protection locked="0"/>
    </xf>
    <xf numFmtId="0" fontId="6" fillId="0" borderId="1" xfId="1707" applyNumberFormat="1" applyFont="1" applyFill="1" applyBorder="1" applyAlignment="1" applyProtection="1">
      <alignment horizontal="right" vertical="center" wrapText="1"/>
      <protection locked="0"/>
    </xf>
    <xf numFmtId="0" fontId="6" fillId="0" borderId="1" xfId="4913" applyNumberFormat="1" applyFont="1" applyFill="1" applyBorder="1" applyAlignment="1" applyProtection="1">
      <alignment horizontal="left" vertical="center" wrapText="1"/>
      <protection locked="0"/>
    </xf>
    <xf numFmtId="0" fontId="2" fillId="0" borderId="0" xfId="0" applyFont="1" applyAlignment="1"/>
    <xf numFmtId="0" fontId="3" fillId="0" borderId="0" xfId="2134" applyFont="1" applyFill="1" applyAlignment="1" applyProtection="1">
      <alignment vertical="center" wrapText="1"/>
      <protection locked="0"/>
    </xf>
    <xf numFmtId="0" fontId="25" fillId="0" borderId="0" xfId="2134" applyFont="1" applyFill="1" applyAlignment="1" applyProtection="1">
      <alignment vertical="center" wrapText="1"/>
      <protection locked="0"/>
    </xf>
    <xf numFmtId="0" fontId="17" fillId="0" borderId="0" xfId="2134" applyFont="1" applyFill="1" applyAlignment="1" applyProtection="1">
      <alignment vertical="center" wrapText="1"/>
      <protection locked="0"/>
    </xf>
    <xf numFmtId="0" fontId="2" fillId="0" borderId="0" xfId="2134" applyFont="1" applyFill="1" applyAlignment="1" applyProtection="1">
      <alignment vertical="center" wrapText="1"/>
      <protection locked="0"/>
    </xf>
    <xf numFmtId="0" fontId="0" fillId="0" borderId="0" xfId="2134" applyFont="1" applyFill="1" applyAlignment="1" applyProtection="1">
      <alignment vertical="center" wrapText="1"/>
      <protection locked="0"/>
    </xf>
    <xf numFmtId="0" fontId="0" fillId="0" borderId="0" xfId="2134" applyFont="1" applyFill="1" applyAlignment="1" applyProtection="1">
      <alignment horizontal="center" vertical="center" wrapText="1"/>
      <protection locked="0"/>
    </xf>
    <xf numFmtId="0" fontId="7" fillId="0" borderId="0" xfId="2134" applyFont="1" applyFill="1" applyAlignment="1" applyProtection="1">
      <alignment vertical="center" wrapText="1"/>
      <protection locked="0"/>
    </xf>
    <xf numFmtId="0" fontId="3" fillId="0" borderId="0" xfId="2134" applyFont="1" applyFill="1" applyAlignment="1" applyProtection="1">
      <alignment horizontal="center" vertical="center" wrapText="1"/>
      <protection locked="0"/>
    </xf>
    <xf numFmtId="0" fontId="4" fillId="0" borderId="0" xfId="1598" applyNumberFormat="1" applyFont="1" applyFill="1" applyBorder="1" applyAlignment="1">
      <alignment horizontal="center" vertical="center" wrapText="1"/>
    </xf>
    <xf numFmtId="0" fontId="2" fillId="0" borderId="0" xfId="2134" applyFont="1" applyFill="1" applyAlignment="1" applyProtection="1">
      <alignment horizontal="right" vertical="center" wrapText="1"/>
      <protection locked="0"/>
    </xf>
    <xf numFmtId="0" fontId="2" fillId="0" borderId="0" xfId="2134" applyFont="1" applyFill="1" applyAlignment="1" applyProtection="1">
      <alignment horizontal="center" vertical="center" wrapText="1"/>
      <protection locked="0"/>
    </xf>
    <xf numFmtId="0" fontId="2" fillId="0" borderId="1" xfId="2134" applyFont="1" applyFill="1" applyBorder="1" applyAlignment="1" applyProtection="1">
      <alignment horizontal="center" vertical="center" wrapText="1"/>
      <protection locked="0"/>
    </xf>
    <xf numFmtId="188" fontId="2" fillId="0" borderId="1" xfId="2134" applyNumberFormat="1" applyFont="1" applyFill="1" applyBorder="1" applyAlignment="1" applyProtection="1">
      <alignment horizontal="right" vertical="center" wrapText="1"/>
    </xf>
    <xf numFmtId="1" fontId="0" fillId="0" borderId="1" xfId="2134" applyNumberFormat="1" applyFont="1" applyFill="1" applyBorder="1" applyAlignment="1" applyProtection="1">
      <alignment vertical="center"/>
      <protection locked="0"/>
    </xf>
    <xf numFmtId="188" fontId="0" fillId="0" borderId="1" xfId="2134" applyNumberFormat="1" applyFont="1" applyFill="1" applyBorder="1" applyAlignment="1" applyProtection="1">
      <alignment horizontal="right" vertical="center" wrapText="1"/>
      <protection locked="0"/>
    </xf>
    <xf numFmtId="0" fontId="0" fillId="0" borderId="1" xfId="2134" applyFont="1" applyFill="1" applyBorder="1" applyAlignment="1" applyProtection="1">
      <alignment vertical="center"/>
      <protection locked="0"/>
    </xf>
    <xf numFmtId="0" fontId="19" fillId="0" borderId="0" xfId="4917" applyFont="1" applyFill="1" applyAlignment="1" applyProtection="1">
      <alignment horizontal="center" vertical="center" wrapText="1"/>
      <protection locked="0"/>
    </xf>
    <xf numFmtId="0" fontId="36" fillId="0" borderId="0" xfId="4917" applyFont="1" applyFill="1" applyAlignment="1" applyProtection="1">
      <alignment vertical="center" wrapText="1"/>
      <protection locked="0"/>
    </xf>
    <xf numFmtId="0" fontId="0" fillId="0" borderId="0" xfId="4917" applyFont="1" applyFill="1" applyAlignment="1" applyProtection="1">
      <alignment vertical="center" wrapText="1"/>
      <protection locked="0"/>
    </xf>
    <xf numFmtId="0" fontId="0" fillId="0" borderId="0" xfId="4917" applyFill="1" applyAlignment="1" applyProtection="1">
      <alignment horizontal="center" vertical="center" wrapText="1"/>
      <protection locked="0"/>
    </xf>
    <xf numFmtId="0" fontId="2" fillId="0" borderId="0" xfId="4917" applyFont="1" applyFill="1" applyAlignment="1" applyProtection="1">
      <alignment horizontal="right" vertical="center"/>
      <protection locked="0"/>
    </xf>
    <xf numFmtId="0" fontId="7" fillId="0" borderId="1" xfId="1707" applyNumberFormat="1" applyFont="1" applyFill="1" applyBorder="1" applyAlignment="1" applyProtection="1">
      <alignment horizontal="center" vertical="center" wrapText="1"/>
      <protection locked="0"/>
    </xf>
    <xf numFmtId="0" fontId="7" fillId="0" borderId="1" xfId="4917" applyNumberFormat="1" applyFont="1" applyFill="1" applyBorder="1" applyAlignment="1" applyProtection="1">
      <alignment horizontal="center" vertical="center" wrapText="1"/>
      <protection locked="0"/>
    </xf>
    <xf numFmtId="0" fontId="7" fillId="0" borderId="1" xfId="4917" applyNumberFormat="1" applyFont="1" applyFill="1" applyBorder="1" applyAlignment="1" applyProtection="1">
      <alignment horizontal="right" vertical="center" wrapText="1"/>
    </xf>
    <xf numFmtId="0" fontId="6" fillId="0" borderId="1" xfId="4917" applyNumberFormat="1" applyFont="1" applyFill="1" applyBorder="1" applyAlignment="1" applyProtection="1">
      <alignment horizontal="right" vertical="center" wrapText="1"/>
    </xf>
    <xf numFmtId="188" fontId="6" fillId="0" borderId="1" xfId="4917" applyNumberFormat="1" applyFont="1" applyFill="1" applyBorder="1" applyAlignment="1" applyProtection="1">
      <alignment horizontal="right" vertical="center" wrapText="1"/>
    </xf>
    <xf numFmtId="0" fontId="6" fillId="0" borderId="1" xfId="4917" applyNumberFormat="1" applyFont="1" applyFill="1" applyBorder="1" applyAlignment="1">
      <alignment horizontal="left" vertical="center" wrapText="1"/>
    </xf>
    <xf numFmtId="0" fontId="6" fillId="0" borderId="1" xfId="4917" applyNumberFormat="1" applyFont="1" applyFill="1" applyBorder="1" applyAlignment="1" applyProtection="1">
      <alignment horizontal="left" vertical="center" wrapText="1"/>
      <protection locked="0"/>
    </xf>
    <xf numFmtId="0" fontId="2" fillId="0" borderId="0" xfId="4917" applyFont="1" applyFill="1" applyAlignment="1" applyProtection="1">
      <alignment horizontal="right" vertical="center" wrapText="1"/>
      <protection locked="0"/>
    </xf>
    <xf numFmtId="0" fontId="2" fillId="0" borderId="9" xfId="1707" applyFont="1" applyFill="1" applyBorder="1" applyAlignment="1" applyProtection="1">
      <alignment horizontal="center" vertical="center" wrapText="1"/>
      <protection locked="0"/>
    </xf>
    <xf numFmtId="0" fontId="2" fillId="0" borderId="1" xfId="1707" applyFont="1" applyFill="1" applyBorder="1" applyAlignment="1" applyProtection="1">
      <alignment horizontal="center" vertical="center" wrapText="1"/>
      <protection locked="0"/>
    </xf>
    <xf numFmtId="0" fontId="2" fillId="0" borderId="1" xfId="4917" applyFont="1" applyFill="1" applyBorder="1" applyAlignment="1" applyProtection="1">
      <alignment horizontal="center" vertical="center" wrapText="1"/>
      <protection locked="0"/>
    </xf>
    <xf numFmtId="0" fontId="7" fillId="0" borderId="1" xfId="4914" applyFont="1" applyFill="1" applyBorder="1" applyAlignment="1">
      <alignment horizontal="right" vertical="center"/>
    </xf>
    <xf numFmtId="0" fontId="0" fillId="0" borderId="1" xfId="4922" applyFont="1" applyFill="1" applyBorder="1" applyAlignment="1" applyProtection="1">
      <alignment horizontal="center" vertical="center" wrapText="1"/>
      <protection locked="0"/>
    </xf>
    <xf numFmtId="0" fontId="6" fillId="0" borderId="1" xfId="4914" applyFont="1" applyFill="1" applyBorder="1" applyAlignment="1">
      <alignment horizontal="right" vertical="center"/>
    </xf>
    <xf numFmtId="0" fontId="6" fillId="0" borderId="1" xfId="4914" applyNumberFormat="1" applyFont="1" applyFill="1" applyBorder="1" applyAlignment="1">
      <alignment horizontal="right" vertical="center"/>
    </xf>
    <xf numFmtId="0" fontId="37" fillId="0" borderId="0" xfId="0" applyFont="1" applyFill="1" applyAlignment="1">
      <alignment horizontal="left"/>
    </xf>
    <xf numFmtId="0" fontId="3" fillId="0" borderId="0" xfId="3898" applyFont="1" applyFill="1" applyProtection="1">
      <alignment vertical="center"/>
      <protection locked="0"/>
    </xf>
    <xf numFmtId="0" fontId="25" fillId="0" borderId="0" xfId="3898" applyFont="1" applyFill="1" applyProtection="1">
      <alignment vertical="center"/>
      <protection locked="0"/>
    </xf>
    <xf numFmtId="0" fontId="17" fillId="0" borderId="0" xfId="3898" applyFont="1" applyFill="1" applyProtection="1">
      <alignment vertical="center"/>
      <protection locked="0"/>
    </xf>
    <xf numFmtId="0" fontId="19" fillId="0" borderId="0" xfId="3898" applyFont="1" applyFill="1" applyAlignment="1" applyProtection="1">
      <alignment vertical="center" wrapText="1"/>
      <protection locked="0"/>
    </xf>
    <xf numFmtId="0" fontId="2" fillId="0" borderId="0" xfId="3898" applyFont="1" applyFill="1" applyProtection="1">
      <alignment vertical="center"/>
      <protection locked="0"/>
    </xf>
    <xf numFmtId="0" fontId="0" fillId="0" borderId="0" xfId="3898" applyFill="1" applyProtection="1">
      <alignment vertical="center"/>
      <protection locked="0"/>
    </xf>
    <xf numFmtId="0" fontId="7" fillId="0" borderId="0" xfId="3898" applyFont="1" applyFill="1" applyProtection="1">
      <alignment vertical="center"/>
      <protection locked="0"/>
    </xf>
    <xf numFmtId="0" fontId="2" fillId="0" borderId="0" xfId="3898" applyFont="1" applyFill="1" applyAlignment="1" applyProtection="1">
      <alignment horizontal="right" vertical="center"/>
      <protection locked="0"/>
    </xf>
    <xf numFmtId="179" fontId="2" fillId="0" borderId="1" xfId="4920" applyNumberFormat="1" applyFont="1" applyFill="1" applyBorder="1" applyAlignment="1" applyProtection="1">
      <alignment horizontal="center" vertical="center" wrapText="1"/>
      <protection locked="0"/>
    </xf>
    <xf numFmtId="0" fontId="2" fillId="0" borderId="1" xfId="4912" applyFont="1" applyFill="1" applyBorder="1" applyAlignment="1" applyProtection="1">
      <alignment horizontal="center" vertical="center"/>
      <protection locked="0"/>
    </xf>
    <xf numFmtId="0" fontId="2" fillId="0" borderId="1" xfId="4912" applyFont="1" applyFill="1" applyBorder="1" applyAlignment="1" applyProtection="1">
      <alignment horizontal="left" vertical="center"/>
      <protection locked="0"/>
    </xf>
    <xf numFmtId="199" fontId="38" fillId="0" borderId="9" xfId="1669" applyNumberFormat="1" applyFont="1" applyFill="1" applyBorder="1" applyAlignment="1" applyProtection="1">
      <alignment horizontal="left" vertical="center" wrapText="1"/>
    </xf>
    <xf numFmtId="188" fontId="6" fillId="0" borderId="1" xfId="0" applyNumberFormat="1" applyFont="1" applyFill="1" applyBorder="1" applyAlignment="1" applyProtection="1">
      <alignment horizontal="right" vertical="center" wrapText="1"/>
    </xf>
    <xf numFmtId="0" fontId="0" fillId="0" borderId="1" xfId="4912" applyFont="1" applyFill="1" applyBorder="1" applyAlignment="1" applyProtection="1">
      <alignment horizontal="left" vertical="center"/>
      <protection locked="0"/>
    </xf>
    <xf numFmtId="0" fontId="22" fillId="0" borderId="0" xfId="0" applyFont="1" applyFill="1" applyBorder="1" applyAlignment="1"/>
    <xf numFmtId="0" fontId="21" fillId="0" borderId="0" xfId="0" applyFont="1" applyFill="1" applyBorder="1" applyAlignment="1"/>
    <xf numFmtId="0" fontId="0" fillId="0" borderId="0" xfId="0" applyFont="1" applyFill="1" applyBorder="1" applyAlignment="1">
      <alignment vertical="center"/>
    </xf>
    <xf numFmtId="0" fontId="0" fillId="0" borderId="0" xfId="0" applyNumberFormat="1" applyFont="1" applyFill="1" applyBorder="1" applyAlignment="1">
      <alignment horizontal="center" vertical="center"/>
    </xf>
    <xf numFmtId="0" fontId="2" fillId="0" borderId="0" xfId="0" applyFont="1" applyFill="1" applyBorder="1" applyAlignment="1">
      <alignment vertical="center"/>
    </xf>
    <xf numFmtId="0" fontId="21" fillId="0" borderId="1" xfId="0" applyNumberFormat="1" applyFont="1" applyFill="1" applyBorder="1" applyAlignment="1" applyProtection="1">
      <alignment horizontal="center" vertical="center"/>
    </xf>
    <xf numFmtId="0" fontId="21" fillId="0" borderId="1" xfId="0"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left" vertical="center"/>
    </xf>
    <xf numFmtId="0" fontId="22" fillId="0" borderId="4" xfId="0" applyNumberFormat="1" applyFont="1" applyFill="1" applyBorder="1" applyAlignment="1" applyProtection="1">
      <alignment horizontal="right" vertical="center"/>
    </xf>
    <xf numFmtId="0" fontId="22" fillId="0" borderId="1" xfId="0" applyNumberFormat="1" applyFont="1" applyFill="1" applyBorder="1" applyAlignment="1" applyProtection="1">
      <alignment horizontal="right" vertical="center"/>
    </xf>
    <xf numFmtId="0" fontId="0" fillId="0" borderId="1" xfId="0" applyFont="1" applyFill="1" applyBorder="1" applyAlignment="1">
      <alignment vertical="center"/>
    </xf>
    <xf numFmtId="0" fontId="0" fillId="0" borderId="1" xfId="0" applyNumberFormat="1" applyFont="1" applyFill="1" applyBorder="1" applyAlignment="1">
      <alignment horizontal="right" vertical="center"/>
    </xf>
    <xf numFmtId="0" fontId="3" fillId="0" borderId="0" xfId="0" applyFont="1" applyFill="1" applyAlignment="1" applyProtection="1">
      <alignment horizontal="left" vertical="center" wrapText="1"/>
      <protection locked="0"/>
    </xf>
    <xf numFmtId="0" fontId="25" fillId="0" borderId="0" xfId="0" applyFont="1" applyFill="1" applyAlignment="1" applyProtection="1">
      <alignment vertical="center" wrapText="1"/>
      <protection locked="0"/>
    </xf>
    <xf numFmtId="0" fontId="17" fillId="0" borderId="0" xfId="0" applyFont="1" applyFill="1" applyAlignment="1" applyProtection="1">
      <alignment horizontal="right" vertical="center" wrapText="1"/>
      <protection locked="0"/>
    </xf>
    <xf numFmtId="0" fontId="19" fillId="0" borderId="0" xfId="0" applyFont="1" applyFill="1" applyAlignment="1" applyProtection="1">
      <alignment vertical="center" wrapText="1"/>
      <protection locked="0"/>
    </xf>
    <xf numFmtId="0" fontId="19" fillId="0" borderId="0" xfId="0" applyFont="1" applyFill="1" applyAlignment="1" applyProtection="1">
      <alignment horizontal="right" vertical="center" wrapText="1"/>
      <protection locked="0"/>
    </xf>
    <xf numFmtId="0" fontId="17" fillId="0" borderId="0" xfId="0" applyFont="1" applyFill="1" applyAlignment="1" applyProtection="1">
      <alignment vertical="center" wrapText="1"/>
      <protection locked="0"/>
    </xf>
    <xf numFmtId="0" fontId="0" fillId="0" borderId="0" xfId="0" applyFont="1" applyFill="1" applyAlignment="1" applyProtection="1">
      <alignment vertical="center" shrinkToFit="1"/>
      <protection locked="0"/>
    </xf>
    <xf numFmtId="0" fontId="0" fillId="0" borderId="0" xfId="0" applyFont="1" applyFill="1" applyAlignment="1" applyProtection="1">
      <alignment vertical="center" wrapText="1"/>
      <protection locked="0"/>
    </xf>
    <xf numFmtId="188" fontId="0" fillId="0" borderId="0" xfId="0" applyNumberFormat="1" applyFont="1" applyFill="1" applyAlignment="1" applyProtection="1">
      <alignment vertical="center" wrapText="1"/>
      <protection locked="0"/>
    </xf>
    <xf numFmtId="205" fontId="0" fillId="0" borderId="0" xfId="0" applyNumberFormat="1" applyFont="1" applyFill="1" applyAlignment="1" applyProtection="1">
      <alignment vertical="center" wrapText="1"/>
      <protection locked="0"/>
    </xf>
    <xf numFmtId="0" fontId="7" fillId="0" borderId="0" xfId="0" applyFont="1" applyFill="1" applyBorder="1" applyAlignment="1" applyProtection="1">
      <alignment horizontal="left" vertical="center" shrinkToFit="1"/>
      <protection locked="0"/>
    </xf>
    <xf numFmtId="0" fontId="3" fillId="0" borderId="0" xfId="0" applyFont="1" applyFill="1" applyBorder="1" applyAlignment="1" applyProtection="1">
      <alignment horizontal="left" vertical="center" wrapText="1"/>
      <protection locked="0"/>
    </xf>
    <xf numFmtId="188" fontId="3" fillId="0" borderId="0" xfId="0" applyNumberFormat="1" applyFont="1" applyFill="1" applyBorder="1" applyAlignment="1" applyProtection="1">
      <alignment horizontal="left" vertical="center" wrapText="1"/>
      <protection locked="0"/>
    </xf>
    <xf numFmtId="205" fontId="3" fillId="0" borderId="0" xfId="0" applyNumberFormat="1" applyFont="1" applyFill="1" applyBorder="1" applyAlignment="1" applyProtection="1">
      <alignment horizontal="left" vertical="center" wrapText="1"/>
      <protection locked="0"/>
    </xf>
    <xf numFmtId="3" fontId="4" fillId="0" borderId="0"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0" fontId="2" fillId="0" borderId="1" xfId="0" applyFont="1" applyFill="1" applyBorder="1" applyAlignment="1" applyProtection="1">
      <alignment vertical="center" shrinkToFit="1"/>
      <protection locked="0"/>
    </xf>
    <xf numFmtId="0" fontId="2" fillId="0" borderId="14" xfId="0" applyFont="1" applyFill="1" applyBorder="1" applyAlignment="1" applyProtection="1">
      <alignment horizontal="center" vertical="center" wrapText="1"/>
      <protection locked="0"/>
    </xf>
    <xf numFmtId="49" fontId="0" fillId="0" borderId="1" xfId="4913" applyNumberFormat="1" applyFont="1" applyFill="1" applyBorder="1" applyAlignment="1" applyProtection="1">
      <alignment vertical="center" shrinkToFit="1"/>
      <protection locked="0"/>
    </xf>
    <xf numFmtId="0" fontId="0" fillId="0" borderId="1" xfId="0" applyNumberFormat="1" applyFont="1" applyFill="1" applyBorder="1" applyAlignment="1" applyProtection="1">
      <alignment horizontal="right" vertical="center"/>
      <protection locked="0"/>
    </xf>
    <xf numFmtId="188" fontId="0" fillId="0" borderId="1" xfId="0" applyNumberFormat="1" applyFont="1" applyFill="1" applyBorder="1" applyAlignment="1" applyProtection="1">
      <alignment horizontal="right" vertical="center"/>
      <protection locked="0"/>
    </xf>
    <xf numFmtId="0" fontId="0" fillId="0" borderId="1" xfId="4913" applyFont="1" applyFill="1" applyBorder="1" applyAlignment="1" applyProtection="1">
      <alignment vertical="center" wrapText="1"/>
      <protection locked="0"/>
    </xf>
    <xf numFmtId="188" fontId="0" fillId="0" borderId="1" xfId="0" applyNumberFormat="1" applyFont="1" applyFill="1" applyBorder="1" applyAlignment="1" applyProtection="1">
      <alignment horizontal="right" vertical="center"/>
    </xf>
    <xf numFmtId="1" fontId="2" fillId="0" borderId="1" xfId="4913" applyNumberFormat="1" applyFont="1" applyFill="1" applyBorder="1" applyAlignment="1" applyProtection="1">
      <alignment horizontal="center" vertical="center" shrinkToFit="1"/>
      <protection locked="0"/>
    </xf>
    <xf numFmtId="188" fontId="2" fillId="0" borderId="1" xfId="0" applyNumberFormat="1" applyFont="1" applyFill="1" applyBorder="1" applyAlignment="1" applyProtection="1">
      <alignment horizontal="right" vertical="center"/>
      <protection locked="0"/>
    </xf>
    <xf numFmtId="1" fontId="2" fillId="0" borderId="1" xfId="0" applyNumberFormat="1" applyFont="1" applyFill="1" applyBorder="1" applyAlignment="1" applyProtection="1">
      <alignment horizontal="left" vertical="center" shrinkToFit="1"/>
      <protection locked="0"/>
    </xf>
    <xf numFmtId="0" fontId="2" fillId="0" borderId="1" xfId="0" applyNumberFormat="1" applyFont="1" applyFill="1" applyBorder="1" applyAlignment="1" applyProtection="1">
      <alignment horizontal="right" vertical="center"/>
      <protection locked="0"/>
    </xf>
    <xf numFmtId="1" fontId="0" fillId="0" borderId="1" xfId="0" applyNumberFormat="1" applyFont="1" applyFill="1" applyBorder="1" applyAlignment="1" applyProtection="1">
      <alignment vertical="center" shrinkToFit="1"/>
      <protection locked="0"/>
    </xf>
    <xf numFmtId="1" fontId="0" fillId="0" borderId="1" xfId="0" applyNumberFormat="1" applyFont="1" applyFill="1" applyBorder="1" applyAlignment="1" applyProtection="1">
      <alignment vertical="center"/>
      <protection locked="0"/>
    </xf>
    <xf numFmtId="0" fontId="0" fillId="0" borderId="1" xfId="4911" applyFont="1" applyFill="1" applyBorder="1" applyAlignment="1" applyProtection="1">
      <alignment horizontal="right" vertical="center"/>
      <protection locked="0"/>
    </xf>
    <xf numFmtId="3" fontId="2" fillId="0" borderId="1" xfId="0" applyNumberFormat="1" applyFont="1" applyFill="1" applyBorder="1" applyAlignment="1" applyProtection="1">
      <alignment horizontal="center" vertical="center" shrinkToFit="1"/>
      <protection locked="0"/>
    </xf>
    <xf numFmtId="0" fontId="0" fillId="0" borderId="0" xfId="0" applyFill="1" applyAlignment="1" applyProtection="1">
      <alignment vertical="center" shrinkToFit="1"/>
      <protection locked="0"/>
    </xf>
    <xf numFmtId="0" fontId="0" fillId="0" borderId="0" xfId="0" applyFont="1" applyFill="1" applyAlignment="1" applyProtection="1">
      <alignment horizontal="center" vertical="center" wrapText="1"/>
      <protection locked="0"/>
    </xf>
    <xf numFmtId="205" fontId="0" fillId="0" borderId="0" xfId="0" applyNumberFormat="1" applyFont="1" applyFill="1" applyAlignment="1" applyProtection="1">
      <alignment horizontal="center" vertical="center" wrapText="1"/>
      <protection locked="0"/>
    </xf>
    <xf numFmtId="0" fontId="7" fillId="0" borderId="0" xfId="0" applyFont="1" applyFill="1" applyAlignment="1" applyProtection="1">
      <alignment horizontal="left" vertical="center" wrapText="1"/>
      <protection locked="0"/>
    </xf>
    <xf numFmtId="0" fontId="3" fillId="0" borderId="0" xfId="0" applyFont="1" applyFill="1" applyAlignment="1" applyProtection="1">
      <alignment horizontal="center" vertical="center" wrapText="1"/>
      <protection locked="0"/>
    </xf>
    <xf numFmtId="205" fontId="3" fillId="0" borderId="0" xfId="0" applyNumberFormat="1" applyFont="1" applyFill="1" applyAlignment="1" applyProtection="1">
      <alignment horizontal="center" vertical="center" wrapText="1"/>
      <protection locked="0"/>
    </xf>
    <xf numFmtId="1" fontId="2" fillId="0" borderId="1" xfId="0" applyNumberFormat="1" applyFont="1" applyFill="1" applyBorder="1" applyAlignment="1" applyProtection="1">
      <alignment vertical="center" wrapText="1"/>
      <protection locked="0"/>
    </xf>
    <xf numFmtId="188" fontId="2" fillId="0" borderId="1" xfId="0" applyNumberFormat="1" applyFont="1" applyFill="1" applyBorder="1" applyAlignment="1" applyProtection="1">
      <alignment horizontal="center" vertical="center" wrapText="1"/>
    </xf>
    <xf numFmtId="0" fontId="0" fillId="0" borderId="1" xfId="0" applyFont="1" applyFill="1" applyBorder="1" applyAlignment="1" applyProtection="1">
      <alignment vertical="center"/>
      <protection locked="0"/>
    </xf>
    <xf numFmtId="188" fontId="0" fillId="0" borderId="1" xfId="0" applyNumberFormat="1" applyFont="1" applyFill="1" applyBorder="1" applyAlignment="1" applyProtection="1">
      <alignment horizontal="center" vertical="center" wrapText="1"/>
    </xf>
    <xf numFmtId="1" fontId="0" fillId="0" borderId="1" xfId="0" applyNumberFormat="1" applyFont="1" applyFill="1" applyBorder="1" applyAlignment="1" applyProtection="1">
      <alignment vertical="center" wrapText="1"/>
      <protection locked="0"/>
    </xf>
    <xf numFmtId="0" fontId="0" fillId="0" borderId="1" xfId="0"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3" fontId="2" fillId="0" borderId="0" xfId="0" applyNumberFormat="1" applyFont="1" applyFill="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center" vertical="center" wrapText="1"/>
      <protection locked="0"/>
    </xf>
    <xf numFmtId="0" fontId="17" fillId="0" borderId="0" xfId="0" applyFont="1" applyFill="1" applyAlignment="1" applyProtection="1">
      <alignment horizontal="left" vertical="center" wrapText="1"/>
      <protection locked="0"/>
    </xf>
    <xf numFmtId="0" fontId="17" fillId="0" borderId="0" xfId="0" applyFont="1" applyFill="1" applyAlignment="1" applyProtection="1">
      <alignment horizontal="center" vertical="center" wrapText="1"/>
      <protection locked="0"/>
    </xf>
    <xf numFmtId="205" fontId="0" fillId="0" borderId="0" xfId="4918" applyNumberFormat="1" applyFont="1" applyFill="1" applyAlignment="1">
      <alignment horizontal="right" vertical="center"/>
    </xf>
    <xf numFmtId="0" fontId="0" fillId="0" borderId="1" xfId="0" applyFont="1" applyFill="1" applyBorder="1" applyAlignment="1" applyProtection="1">
      <alignment horizontal="center" vertical="center" wrapText="1"/>
      <protection locked="0"/>
    </xf>
    <xf numFmtId="205" fontId="0"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protection locked="0"/>
    </xf>
    <xf numFmtId="3" fontId="2" fillId="0" borderId="1" xfId="0" applyNumberFormat="1" applyFont="1" applyFill="1" applyBorder="1" applyAlignment="1" applyProtection="1">
      <alignment horizontal="center" vertical="center" wrapText="1"/>
      <protection locked="0"/>
    </xf>
    <xf numFmtId="0" fontId="0" fillId="0" borderId="17"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center" vertical="center" wrapText="1"/>
      <protection locked="0"/>
    </xf>
    <xf numFmtId="0" fontId="0" fillId="0" borderId="0" xfId="0" applyFont="1" applyFill="1" applyAlignment="1"/>
    <xf numFmtId="0" fontId="30"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0" xfId="0" applyFont="1" applyFill="1" applyAlignment="1">
      <alignment horizontal="center" vertical="center"/>
    </xf>
    <xf numFmtId="0" fontId="40" fillId="0" borderId="0" xfId="0" applyFont="1" applyFill="1" applyAlignment="1">
      <alignment vertical="center"/>
    </xf>
    <xf numFmtId="0" fontId="40" fillId="0" borderId="0" xfId="0" applyFont="1" applyFill="1" applyAlignment="1">
      <alignment horizontal="center" vertical="center"/>
    </xf>
    <xf numFmtId="0" fontId="40" fillId="0" borderId="0" xfId="0" applyFont="1" applyFill="1" applyBorder="1" applyAlignment="1">
      <alignment horizontal="center" vertical="center"/>
    </xf>
    <xf numFmtId="0" fontId="41" fillId="0" borderId="0" xfId="0" applyFont="1" applyFill="1" applyBorder="1" applyAlignment="1">
      <alignment vertical="center"/>
    </xf>
    <xf numFmtId="0" fontId="42" fillId="0" borderId="0" xfId="0" applyFont="1" applyFill="1" applyBorder="1" applyAlignment="1"/>
    <xf numFmtId="0" fontId="41" fillId="0" borderId="0" xfId="0" applyFont="1" applyFill="1" applyAlignment="1">
      <alignment vertical="center"/>
    </xf>
    <xf numFmtId="0" fontId="42" fillId="0" borderId="0" xfId="0" applyFont="1" applyFill="1" applyAlignment="1"/>
    <xf numFmtId="0" fontId="6" fillId="0" borderId="0" xfId="0" applyFont="1" applyFill="1" applyAlignment="1">
      <alignment horizontal="center" vertical="center"/>
    </xf>
    <xf numFmtId="0" fontId="41" fillId="0" borderId="0" xfId="0" applyFont="1" applyFill="1" applyAlignment="1">
      <alignment horizontal="left" vertical="center"/>
    </xf>
    <xf numFmtId="0" fontId="41" fillId="0" borderId="0" xfId="0" applyFont="1" applyFill="1" applyBorder="1" applyAlignment="1">
      <alignment horizontal="left" vertical="center"/>
    </xf>
    <xf numFmtId="0" fontId="41" fillId="0" borderId="0" xfId="0" applyFont="1" applyFill="1" applyBorder="1" applyAlignment="1"/>
    <xf numFmtId="0" fontId="0" fillId="0" borderId="0" xfId="0" applyFont="1" applyFill="1" applyBorder="1" applyAlignment="1">
      <alignment horizontal="center" vertical="center"/>
    </xf>
    <xf numFmtId="0" fontId="43" fillId="0" borderId="0" xfId="0" applyFont="1" applyFill="1" applyBorder="1" applyAlignment="1">
      <alignment horizontal="left" vertical="center"/>
    </xf>
    <xf numFmtId="0" fontId="41" fillId="0" borderId="0" xfId="0" applyFont="1" applyFill="1" applyBorder="1" applyAlignment="1">
      <alignment horizontal="left" vertical="center" wrapText="1"/>
    </xf>
    <xf numFmtId="0" fontId="44" fillId="0" borderId="0" xfId="0" applyFont="1" applyFill="1" applyBorder="1" applyAlignment="1">
      <alignment horizontal="center" vertical="center"/>
    </xf>
    <xf numFmtId="0" fontId="45" fillId="0" borderId="0" xfId="0" applyFont="1" applyFill="1" applyBorder="1" applyAlignment="1">
      <alignment horizontal="center" vertical="center"/>
    </xf>
  </cellXfs>
  <cellStyles count="5249">
    <cellStyle name="常规" xfId="0" builtinId="0"/>
    <cellStyle name="货币[0]" xfId="1" builtinId="7"/>
    <cellStyle name="常规 2 2 3 9" xfId="2"/>
    <cellStyle name="常规 44" xfId="3"/>
    <cellStyle name="常规 39" xfId="4"/>
    <cellStyle name="货币" xfId="5" builtinId="4"/>
    <cellStyle name="60% - 着色 2" xfId="6"/>
    <cellStyle name="差_05潍坊_2009-2010三农投入和民生统计表（企业处汇总用）" xfId="7"/>
    <cellStyle name="输入" xfId="8" builtinId="20"/>
    <cellStyle name="差_05潍坊_2010年境内税收收入构成表（定稿）" xfId="9"/>
    <cellStyle name="常规 2 7 5 2" xfId="10"/>
    <cellStyle name="20% - Accent4 2_2016年省级收入和财力预计情况表（2015-12-19更新11月份数据）" xfId="11"/>
    <cellStyle name="差_周村区2009-2010年三农及民生投入统计表" xfId="12"/>
    <cellStyle name="常规 2 4 39 2" xfId="13"/>
    <cellStyle name="常规 2 4 44 2" xfId="14"/>
    <cellStyle name="20% - 强调文字颜色 3" xfId="15" builtinId="38"/>
    <cellStyle name="常规 2 6 57" xfId="16"/>
    <cellStyle name="常规 2 6 62" xfId="17"/>
    <cellStyle name="差_12滨州_综合组小册子数据（20100730）" xfId="18"/>
    <cellStyle name="args.style" xfId="19"/>
    <cellStyle name="差_07临沂_山东、江苏、广东三省境内税收收入构成情况表（2010年全年）" xfId="20"/>
    <cellStyle name="常规 2 5 5 6" xfId="21"/>
    <cellStyle name="Accent2 - 40%" xfId="22"/>
    <cellStyle name="千位分隔[0]" xfId="23" builtinId="6"/>
    <cellStyle name="常规 3 4 3" xfId="24"/>
    <cellStyle name="40% - 强调文字颜色 3" xfId="25" builtinId="39"/>
    <cellStyle name="常规 31 2" xfId="26"/>
    <cellStyle name="常规 3 4 25" xfId="27"/>
    <cellStyle name="Input 2" xfId="28"/>
    <cellStyle name="差" xfId="29" builtinId="27"/>
    <cellStyle name="常规 2 4 2 44 2" xfId="30"/>
    <cellStyle name="常规 2 4 2 39 2" xfId="31"/>
    <cellStyle name="Accent6_08-2014年省级一般公共预算支出执行细化表（附表1）（上会）" xfId="32"/>
    <cellStyle name="常规 2 2 3 10 2" xfId="33"/>
    <cellStyle name="千位分隔" xfId="34" builtinId="3"/>
    <cellStyle name="60% - 强调文字颜色 3" xfId="35" builtinId="40"/>
    <cellStyle name="Accent2 - 60%" xfId="36"/>
    <cellStyle name="超链接" xfId="37" builtinId="8"/>
    <cellStyle name="差_12滨州_高青县2008-2009年三农和民生支出统计表(正式" xfId="38"/>
    <cellStyle name="百分比" xfId="39" builtinId="5"/>
    <cellStyle name="Neutral 2 2" xfId="40"/>
    <cellStyle name="已访问的超链接" xfId="41" builtinId="9"/>
    <cellStyle name="常规 2 5 4 20 2" xfId="42"/>
    <cellStyle name="常规 2 5 4 15 2" xfId="43"/>
    <cellStyle name="Output 2_2016年省级收入和财力预计情况表（2015-12-19更新11月份数据）" xfId="44"/>
    <cellStyle name="注释" xfId="45" builtinId="10"/>
    <cellStyle name="常规 2 3 34 2" xfId="46"/>
    <cellStyle name="常规 2 3 29 2" xfId="47"/>
    <cellStyle name="差_22湖南_山东省三农报表合计" xfId="48"/>
    <cellStyle name="常规 6" xfId="49"/>
    <cellStyle name="Accent3 2_2016年省级收入和财力预计情况表（2015-12-19更新11月份数据）" xfId="50"/>
    <cellStyle name="60% - 强调文字颜色 2" xfId="51" builtinId="36"/>
    <cellStyle name="常规 2 2 49 2" xfId="52"/>
    <cellStyle name="常规 2 2 54 2" xfId="53"/>
    <cellStyle name="标题 4" xfId="54" builtinId="19"/>
    <cellStyle name="常规 4 2 2 3" xfId="55"/>
    <cellStyle name="常规 4 4 3" xfId="56"/>
    <cellStyle name="警告文本" xfId="57" builtinId="11"/>
    <cellStyle name="常规 2 6 5 6" xfId="58"/>
    <cellStyle name="常规 2 10 17" xfId="59"/>
    <cellStyle name="常规 2 10 22" xfId="60"/>
    <cellStyle name="标题" xfId="61" builtinId="15"/>
    <cellStyle name="解释性文本" xfId="62" builtinId="53"/>
    <cellStyle name="差_27重庆_张店区2009-2010年三农和民生支出统计表(正式" xfId="63"/>
    <cellStyle name="标题 1" xfId="64" builtinId="16"/>
    <cellStyle name="常规 2 10 17 2" xfId="65"/>
    <cellStyle name="好_22湖南_山东省三农报表合计" xfId="66"/>
    <cellStyle name="标题 2" xfId="67" builtinId="17"/>
    <cellStyle name="Accent4 2 2" xfId="68"/>
    <cellStyle name="60% - 强调文字颜色 1" xfId="69" builtinId="32"/>
    <cellStyle name="常规 2 7 2 2 3 2" xfId="70"/>
    <cellStyle name="Accent6 2" xfId="71"/>
    <cellStyle name="常规 2 2 3 9 2" xfId="72"/>
    <cellStyle name="标题 3" xfId="73" builtinId="18"/>
    <cellStyle name="60% - 强调文字颜色 4" xfId="74" builtinId="44"/>
    <cellStyle name="常规 2 6 2 2 7 2" xfId="75"/>
    <cellStyle name="输出" xfId="76" builtinId="21"/>
    <cellStyle name="差_07临沂_非税局2009-2010三农投入和民生统计表2" xfId="77"/>
    <cellStyle name="常规 5 17" xfId="78"/>
    <cellStyle name="差_34青海_博山区2009-2010年三农及民生投入统计表" xfId="79"/>
    <cellStyle name="常规 2 4 4 3" xfId="80"/>
    <cellStyle name="常规 2 6 4 27" xfId="81"/>
    <cellStyle name="常规 2 3 23 2" xfId="82"/>
    <cellStyle name="常规 2 3 18 2" xfId="83"/>
    <cellStyle name="计算" xfId="84" builtinId="22"/>
    <cellStyle name="Input" xfId="85"/>
    <cellStyle name="常规 2 2 3 2 11 2" xfId="86"/>
    <cellStyle name="检查单元格" xfId="87" builtinId="23"/>
    <cellStyle name="60% - Accent5 2_2016年省级收入和财力预计情况表（2015-12-19更新11月份数据）" xfId="88"/>
    <cellStyle name="常规 4 2 25" xfId="89"/>
    <cellStyle name="常规 4 2 30" xfId="90"/>
    <cellStyle name="常规 4 45" xfId="91"/>
    <cellStyle name="常规 4 50" xfId="92"/>
    <cellStyle name="40% - 强调文字颜色 4 2" xfId="93"/>
    <cellStyle name="Accent5_08-2014年省级一般公共预算支出执行细化表（附表1）（上会）" xfId="94"/>
    <cellStyle name="常规 2 6 65" xfId="95"/>
    <cellStyle name="20% - 强调文字颜色 6" xfId="96" builtinId="50"/>
    <cellStyle name="常规 2 2 2 5" xfId="97"/>
    <cellStyle name="强调文字颜色 2" xfId="98" builtinId="33"/>
    <cellStyle name="常规 2 3 2 24 2" xfId="99"/>
    <cellStyle name="常规 2 3 2 19 2" xfId="100"/>
    <cellStyle name="Currency [0]" xfId="101"/>
    <cellStyle name="常规 2 2 23 2" xfId="102"/>
    <cellStyle name="常规 2 2 18 2" xfId="103"/>
    <cellStyle name="链接单元格" xfId="104" builtinId="24"/>
    <cellStyle name="常规 2 7 2 6 2" xfId="105"/>
    <cellStyle name="差_33甘肃_行政政法科2009-2010三农投入和民生统计表" xfId="106"/>
    <cellStyle name="差_05潍坊_高青县2008-2009年三农和民生支出统计表(正式" xfId="107"/>
    <cellStyle name="常规 2 3 46" xfId="108"/>
    <cellStyle name="常规 2 3 51" xfId="109"/>
    <cellStyle name="常规 2 2 4 14 2" xfId="110"/>
    <cellStyle name="常规 2 5 3 2 7" xfId="111"/>
    <cellStyle name="常规 3 77 2" xfId="112"/>
    <cellStyle name="常规 3 82 2" xfId="113"/>
    <cellStyle name="常规 2 5 2 34 2" xfId="114"/>
    <cellStyle name="常规 2 5 2 29 2" xfId="115"/>
    <cellStyle name="差_Book2" xfId="116"/>
    <cellStyle name="汇总" xfId="117" builtinId="25"/>
    <cellStyle name="常规 2 5 4 21" xfId="118"/>
    <cellStyle name="常规 2 5 4 16" xfId="119"/>
    <cellStyle name="差_05潍坊_行政政法科2009-2010三农投入和民生统计表" xfId="120"/>
    <cellStyle name="差_2008制造业纳税情况表" xfId="121"/>
    <cellStyle name="好" xfId="122" builtinId="26"/>
    <cellStyle name="常规 2 7 4 4 2" xfId="123"/>
    <cellStyle name="适中" xfId="124" builtinId="28"/>
    <cellStyle name="差_34青海_周村区2009-2010年三农及民生投入统计表" xfId="125"/>
    <cellStyle name="_Book1_5" xfId="126"/>
    <cellStyle name="常规 3 2 6" xfId="127"/>
    <cellStyle name="常规 2 5 3 9" xfId="128"/>
    <cellStyle name="20% - Accent3 2" xfId="129"/>
    <cellStyle name="差_同德_2014年省级一般公共预算支出执行细化表0108" xfId="130"/>
    <cellStyle name="常规 2 3 2 13" xfId="131"/>
    <cellStyle name="Heading 3" xfId="132"/>
    <cellStyle name="常规 2 6 64" xfId="133"/>
    <cellStyle name="常规 2 6 59" xfId="134"/>
    <cellStyle name="20% - 强调文字颜色 5" xfId="135" builtinId="46"/>
    <cellStyle name="常规 2 4 2 2 11 2" xfId="136"/>
    <cellStyle name="常规 3 96" xfId="137"/>
    <cellStyle name="40% - Accent6 2 2" xfId="138"/>
    <cellStyle name="常规 2 2 4 28" xfId="139"/>
    <cellStyle name="常规 2 2 37" xfId="140"/>
    <cellStyle name="常规 2 2 42" xfId="141"/>
    <cellStyle name="常规 2 2 2 4" xfId="142"/>
    <cellStyle name="强调文字颜色 1" xfId="143" builtinId="29"/>
    <cellStyle name="常规 2 2 2 46 2" xfId="144"/>
    <cellStyle name="summary" xfId="145"/>
    <cellStyle name="差_同德_周村区2009-2010年三农及民生投入统计表" xfId="146"/>
    <cellStyle name="常规 2 6 60" xfId="147"/>
    <cellStyle name="常规 2 6 55" xfId="148"/>
    <cellStyle name="20% - 强调文字颜色 1" xfId="149" builtinId="30"/>
    <cellStyle name="40% - 强调文字颜色 1" xfId="150" builtinId="31"/>
    <cellStyle name="常规 2 6 8" xfId="151"/>
    <cellStyle name="常规 2 3 4 5 2" xfId="152"/>
    <cellStyle name="常规 2 6 61" xfId="153"/>
    <cellStyle name="常规 2 6 56" xfId="154"/>
    <cellStyle name="20% - 强调文字颜色 2" xfId="155" builtinId="34"/>
    <cellStyle name="40% - 强调文字颜色 2" xfId="156" builtinId="35"/>
    <cellStyle name="常规 2 6 9" xfId="157"/>
    <cellStyle name="_人均收支(0214)" xfId="158"/>
    <cellStyle name="常规 2 2 2 6" xfId="159"/>
    <cellStyle name="强调文字颜色 3" xfId="160" builtinId="37"/>
    <cellStyle name="_采购公司2007年预算模版" xfId="161"/>
    <cellStyle name="好_30云南_10-2015年省级一般公共预算支出预算细化表（附表3）（上会）" xfId="162"/>
    <cellStyle name="常规 2 2 2 7" xfId="163"/>
    <cellStyle name="常规 4 3 2 11 2" xfId="164"/>
    <cellStyle name="强调文字颜色 4" xfId="165" builtinId="41"/>
    <cellStyle name="常规 3 8 2" xfId="166"/>
    <cellStyle name="差_22湖南_2010年境内税收收入构成表（定稿）" xfId="167"/>
    <cellStyle name="PSChar" xfId="168"/>
    <cellStyle name="常规 2 6 3 2 6 2" xfId="169"/>
    <cellStyle name="常规 2 6 2 9 2" xfId="170"/>
    <cellStyle name="常规 3 4 22 2" xfId="171"/>
    <cellStyle name="常规 3 4 17 2" xfId="172"/>
    <cellStyle name="常规 2 6 63" xfId="173"/>
    <cellStyle name="常规 2 6 58" xfId="174"/>
    <cellStyle name="20% - 强调文字颜色 4" xfId="175" builtinId="42"/>
    <cellStyle name="40% - 强调文字颜色 4" xfId="176" builtinId="43"/>
    <cellStyle name="常规 2 2 2 8" xfId="177"/>
    <cellStyle name="强调文字颜色 5" xfId="178" builtinId="45"/>
    <cellStyle name="60% - Accent6 2_2016年省级收入和财力预计情况表（2015-12-19更新11月份数据）" xfId="179"/>
    <cellStyle name="差_05潍坊_经建科2009-2010三农投入和民生统计表" xfId="180"/>
    <cellStyle name="40% - 强调文字颜色 5" xfId="181" builtinId="47"/>
    <cellStyle name="常规 2 2 2 40 2" xfId="182"/>
    <cellStyle name="常规 2 2 2 35 2" xfId="183"/>
    <cellStyle name="Heading 2_2016年省级收入和财力预计情况表（2015-12-19更新11月份数据）" xfId="184"/>
    <cellStyle name="60% - 强调文字颜色 5" xfId="185" builtinId="48"/>
    <cellStyle name="常规 2 2 2 9" xfId="186"/>
    <cellStyle name="强调文字颜色 6" xfId="187" builtinId="49"/>
    <cellStyle name="常规 2 3 2 13 2" xfId="188"/>
    <cellStyle name="40% - 强调文字颜色 6" xfId="189" builtinId="51"/>
    <cellStyle name="常规 3 2 6 2" xfId="190"/>
    <cellStyle name="常规 2 5 3 9 2" xfId="191"/>
    <cellStyle name="20% - Accent3 2 2" xfId="192"/>
    <cellStyle name="Heading 3 2" xfId="193"/>
    <cellStyle name="常规 2 4 12 2" xfId="194"/>
    <cellStyle name="60% - 强调文字颜色 6" xfId="195" builtinId="52"/>
    <cellStyle name="_Book1_2 2" xfId="196"/>
    <cellStyle name="常规 2 6 5 7" xfId="197"/>
    <cellStyle name="差_22湖南_08-2014年省级一般公共预算支出执行细化表（附表1）（上会）" xfId="198"/>
    <cellStyle name="常规 4 2 2 4" xfId="199"/>
    <cellStyle name="常规 4 4 4" xfId="200"/>
    <cellStyle name="常规 2 6 33 2" xfId="201"/>
    <cellStyle name="常规 2 6 28 2" xfId="202"/>
    <cellStyle name="_2011预备费动支情况表" xfId="203"/>
    <cellStyle name="差_同德_张店区2009-2010年三农和民生支出统计表(正式" xfId="204"/>
    <cellStyle name="_Book1_1" xfId="205"/>
    <cellStyle name="差_平邑_烟台市2009-2010三农投入和民生统计表" xfId="206"/>
    <cellStyle name="&#10;mouse.drv=lm" xfId="207"/>
    <cellStyle name="常规 3 51 2" xfId="208"/>
    <cellStyle name="常规 3 46 2" xfId="209"/>
    <cellStyle name="Calculation_2016年省级收入和财力预计情况表（2015-12-19更新11月份数据）" xfId="210"/>
    <cellStyle name="常规 2 2 2 2 3" xfId="211"/>
    <cellStyle name="常规 2 4 3 17 2" xfId="212"/>
    <cellStyle name="常规 2 4 3 22 2" xfId="213"/>
    <cellStyle name="_2007年采购计划 2" xfId="214"/>
    <cellStyle name="常规 2 7 2 12" xfId="215"/>
    <cellStyle name="好_28四川_青岛市2009-2010三农投入统计表" xfId="216"/>
    <cellStyle name=" 3]_x000d_&#10;Zoomed=1_x000d_&#10;Row=0_x000d_&#10;Column=0_x000d_&#10;Height=300_x000d_&#10;Width=300_x000d_&#10;FontName=細明體_x000d_&#10;FontStyle=0_x000d_&#10;FontSize=9_x000d_&#10;PrtFontName=Co" xfId="217"/>
    <cellStyle name="常规 2 2 4 4 2" xfId="218"/>
    <cellStyle name="_x0004_" xfId="219"/>
    <cellStyle name="常规 2 3 9" xfId="220"/>
    <cellStyle name="差_12滨州_2009年胜利油田" xfId="221"/>
    <cellStyle name="常规 4 3 16" xfId="222"/>
    <cellStyle name="常规 4 3 21" xfId="223"/>
    <cellStyle name="差_2012年财政收入预计完成情况表（20121015）" xfId="224"/>
    <cellStyle name="常规 2 4 3 12 2" xfId="225"/>
    <cellStyle name="%REDUCTION" xfId="226"/>
    <cellStyle name="常规 2 3 23" xfId="227"/>
    <cellStyle name="常规 2 3 18" xfId="228"/>
    <cellStyle name="Accent6 2_2016年省级收入和财力预计情况表（2015-12-19更新11月份数据）" xfId="229"/>
    <cellStyle name="常规 2 7" xfId="230"/>
    <cellStyle name="?鹎%U龡&amp;H齲_x005f_x0001_C铣_x005f_x0014__x005f_x0007__x005f_x0001__x005f_x0001_" xfId="231"/>
    <cellStyle name="Good 2 2" xfId="232"/>
    <cellStyle name="差_行政政法科2009-2010三农投入和民生统计表" xfId="233"/>
    <cellStyle name="_8月份经调整后的分析报表" xfId="234"/>
    <cellStyle name="常规 3 3 9" xfId="235"/>
    <cellStyle name="60% - Accent1 2 2" xfId="236"/>
    <cellStyle name="常规 3 42 2" xfId="237"/>
    <cellStyle name="常规 3 37 2" xfId="238"/>
    <cellStyle name="?鹎%U龡&amp;H齲_x0001_C铣_x0014__x0007__x0001__x0001_" xfId="239"/>
    <cellStyle name="PSDate 2" xfId="240"/>
    <cellStyle name="_2006-2009年全省境内财政总收入构成情况表（20100505报尹厅长）" xfId="241"/>
    <cellStyle name="常规 2 2 3 20 2" xfId="242"/>
    <cellStyle name="常规 2 2 3 15 2" xfId="243"/>
    <cellStyle name="_5年经营计划" xfId="244"/>
    <cellStyle name="TIME" xfId="245"/>
    <cellStyle name="_2007年采购计划" xfId="246"/>
    <cellStyle name="常规 2 7 2" xfId="247"/>
    <cellStyle name="_Book1" xfId="248"/>
    <cellStyle name="常规 3 3 2 3" xfId="249"/>
    <cellStyle name="常规 2 3 2 31" xfId="250"/>
    <cellStyle name="常规 2 3 2 26" xfId="251"/>
    <cellStyle name="Percent [2]P" xfId="252"/>
    <cellStyle name="差_30云南_山东省三农报表合计" xfId="253"/>
    <cellStyle name="_Book1_2" xfId="254"/>
    <cellStyle name="常规 3 2 3" xfId="255"/>
    <cellStyle name="常规 2 5 3 6" xfId="256"/>
    <cellStyle name="Accent2 - 20%" xfId="257"/>
    <cellStyle name="常规 2 2 3 2 16" xfId="258"/>
    <cellStyle name="常规 2 3 2 10" xfId="259"/>
    <cellStyle name="好_07临沂_张店区2009-2010年三农和民生支出统计表(正式" xfId="260"/>
    <cellStyle name="_Book1_3" xfId="261"/>
    <cellStyle name="Heading 1" xfId="262"/>
    <cellStyle name="差_12滨州_2009年全省三农投入情况表（报省委）" xfId="263"/>
    <cellStyle name="常规 38" xfId="264"/>
    <cellStyle name="常规 43" xfId="265"/>
    <cellStyle name="_Book1_3_08-2014年省级一般公共预算支出执行细化表（附表1）（上会）" xfId="266"/>
    <cellStyle name="常规 2 8 36" xfId="267"/>
    <cellStyle name="常规 2 5 4 2 2" xfId="268"/>
    <cellStyle name="_Book1_3_10-2015年省级一般公共预算支出预算细化表（附表3）（上会）" xfId="269"/>
    <cellStyle name="常规 2 3 63 2" xfId="270"/>
    <cellStyle name="常规 2 3 58 2" xfId="271"/>
    <cellStyle name="差_【送印】人大报表111(1)(1)" xfId="272"/>
    <cellStyle name="_Book1_3_2014年省级一般公共预算支出执行细化表0108" xfId="273"/>
    <cellStyle name="常规 3 2 5" xfId="274"/>
    <cellStyle name="常规 2 6 62 2" xfId="275"/>
    <cellStyle name="常规 2 6 57 2" xfId="276"/>
    <cellStyle name="常规 2 5 3 8" xfId="277"/>
    <cellStyle name="20% - 强调文字颜色 3 2" xfId="278"/>
    <cellStyle name="Heading 2" xfId="279"/>
    <cellStyle name="常规 3 94 2" xfId="280"/>
    <cellStyle name="常规 3 89 2" xfId="281"/>
    <cellStyle name="常规 2 2 4 26 2" xfId="282"/>
    <cellStyle name="_Book1_4" xfId="283"/>
    <cellStyle name="常规 2 2 40 2" xfId="284"/>
    <cellStyle name="常规 2 2 35 2" xfId="285"/>
    <cellStyle name="差_07临沂_山东省三农报表合计" xfId="286"/>
    <cellStyle name="_Book1_4 2" xfId="287"/>
    <cellStyle name="Heading 2 2" xfId="288"/>
    <cellStyle name="常规 2 2 2 43 2" xfId="289"/>
    <cellStyle name="常规 2 2 2 38 2" xfId="290"/>
    <cellStyle name="_ET_STYLE_NoName_00_" xfId="291"/>
    <cellStyle name="_ET_STYLE_NoName_00__18、2009年山东省财政基本情况（印）" xfId="292"/>
    <cellStyle name="表标题" xfId="293"/>
    <cellStyle name="常规 2 10 15 2" xfId="294"/>
    <cellStyle name="_ET_STYLE_NoName_00__Book1" xfId="295"/>
    <cellStyle name="常规 2 11" xfId="296"/>
    <cellStyle name="_ET_STYLE_NoName_00__人均收支(0214)" xfId="297"/>
    <cellStyle name="_ET_STYLE_NoName_00__综合组小册子数据（20100730）" xfId="298"/>
    <cellStyle name="常规 3 3 26" xfId="299"/>
    <cellStyle name="_Sheet2" xfId="300"/>
    <cellStyle name="常规 3 3 27" xfId="301"/>
    <cellStyle name="_Sheet3" xfId="302"/>
    <cellStyle name="40% - Accent3 2 2" xfId="303"/>
    <cellStyle name="好_12滨州_桓台2009-2010年三农及民生投入统计表" xfId="304"/>
    <cellStyle name="常规 2 12 15" xfId="305"/>
    <cellStyle name="常规 2 2 2 25 2" xfId="306"/>
    <cellStyle name="常规 2 2 2 30 2" xfId="307"/>
    <cellStyle name="常规 2 4 61 2" xfId="308"/>
    <cellStyle name="常规 2 4 56 2" xfId="309"/>
    <cellStyle name="常规 2 4 2 2 3 2" xfId="310"/>
    <cellStyle name="Accent5 - 60%" xfId="311"/>
    <cellStyle name="常规 2 3 4 26 2" xfId="312"/>
    <cellStyle name="_W采购公司07年财务预算" xfId="313"/>
    <cellStyle name="差_30云南_2009年全省三农投入情况表（报省委）" xfId="314"/>
    <cellStyle name="常规 3 2 35 2" xfId="315"/>
    <cellStyle name="常规 3 2 40 2" xfId="316"/>
    <cellStyle name="常规 2 5 2 34" xfId="317"/>
    <cellStyle name="常规 2 5 2 29" xfId="318"/>
    <cellStyle name="_山东省2010年决算草案和2011年上半年预算（向财经委汇报 0110706）" xfId="319"/>
    <cellStyle name="常规 107" xfId="320"/>
    <cellStyle name="_x005f_x0004_" xfId="321"/>
    <cellStyle name="常规 112" xfId="322"/>
    <cellStyle name="差_27重庆_2009-2010三农投入和民生统计表（企业处汇总用）" xfId="323"/>
    <cellStyle name="差_07临沂_烟台市2009-2010三农投入和民生统计表" xfId="324"/>
    <cellStyle name="常规 4 13 2" xfId="325"/>
    <cellStyle name="常规 2 2 3 2 5" xfId="326"/>
    <cellStyle name="常规 2 6 3 23 2" xfId="327"/>
    <cellStyle name="常规 2 6 3 18 2" xfId="328"/>
    <cellStyle name="_x005f_x000a_mouse.drv=lm" xfId="329"/>
    <cellStyle name="60% - 强调文字颜色 3 2" xfId="330"/>
    <cellStyle name="_采购总成本预算" xfId="331"/>
    <cellStyle name="差_2012年财政收入预计完成情况表（20121113）" xfId="332"/>
    <cellStyle name="_采购总成本预算 2" xfId="333"/>
    <cellStyle name="Accent1" xfId="334"/>
    <cellStyle name="常规 2 2 2 6 2" xfId="335"/>
    <cellStyle name="强调文字颜色 3 2" xfId="336"/>
    <cellStyle name="_山东省2009年财政“三农”支出统计表（报财政部 定稿 20100407）" xfId="337"/>
    <cellStyle name="Note_2016年省级收入和财力预计情况表（2015-12-19更新11月份数据）" xfId="338"/>
    <cellStyle name="常规 2 3 3 8" xfId="339"/>
    <cellStyle name="_生产计划分析0923" xfId="340"/>
    <cellStyle name="6mal" xfId="341"/>
    <cellStyle name="常规 104 3" xfId="342"/>
    <cellStyle name="常规 2 3 3 8 2" xfId="343"/>
    <cellStyle name="_生产计划分析0923 2" xfId="344"/>
    <cellStyle name="常规 2 2 2 22" xfId="345"/>
    <cellStyle name="常规 2 2 2 17" xfId="346"/>
    <cellStyle name="20% - Accent6 2_2016年省级收入和财力预计情况表（2015-12-19更新11月份数据）" xfId="347"/>
    <cellStyle name="_税收" xfId="348"/>
    <cellStyle name="Percent [2]" xfId="349"/>
    <cellStyle name="_投资分析模型" xfId="350"/>
    <cellStyle name="常规 2 2 2 37 2" xfId="351"/>
    <cellStyle name="常规 2 2 2 42 2" xfId="352"/>
    <cellStyle name="常规 4 4 19" xfId="353"/>
    <cellStyle name="常规 4 4 24" xfId="354"/>
    <cellStyle name="Total 2_2016年省级收入和财力预计情况表（2015-12-19更新11月份数据）" xfId="355"/>
    <cellStyle name="常规 3 3 2 5 2" xfId="356"/>
    <cellStyle name="常规 2 3 2 33 2" xfId="357"/>
    <cellStyle name="常规 2 3 2 28 2" xfId="358"/>
    <cellStyle name="0,0_x000d_&#10;NA_x000d_&#10;" xfId="359"/>
    <cellStyle name="差_28四川_2009年胜利油田" xfId="360"/>
    <cellStyle name="Accent1 - 20%" xfId="361"/>
    <cellStyle name="20% - Accent1" xfId="362"/>
    <cellStyle name="常规 2 3 2 2 15" xfId="363"/>
    <cellStyle name="差_05潍坊_综合组小册子数据（20100730）" xfId="364"/>
    <cellStyle name="好_07临沂_烟台市2009-2010三农投入和民生统计表" xfId="365"/>
    <cellStyle name="常规 2 2 2 21" xfId="366"/>
    <cellStyle name="常规 2 2 2 16" xfId="367"/>
    <cellStyle name="0,0_x000d_&#10;NA_x000d_&#10; 2" xfId="368"/>
    <cellStyle name="20% - Accent1 2" xfId="369"/>
    <cellStyle name="好_05潍坊_行政政法科2009-2010三农投入和民生统计表" xfId="370"/>
    <cellStyle name="常规 2 43" xfId="371"/>
    <cellStyle name="常规 2 38" xfId="372"/>
    <cellStyle name="0,0_x005f_x000d__x005f_x000a_NA_x005f_x000d__x005f_x000a_" xfId="373"/>
    <cellStyle name="常规 2 4 52 2" xfId="374"/>
    <cellStyle name="常规 2 4 47 2" xfId="375"/>
    <cellStyle name="Accent5 - 20%" xfId="376"/>
    <cellStyle name="20% - Accent1 2 2" xfId="377"/>
    <cellStyle name="差_2010年省测算数据收入奖励" xfId="378"/>
    <cellStyle name="常规 2 2 2 16 2" xfId="379"/>
    <cellStyle name="常规 2 2 2 21 2" xfId="380"/>
    <cellStyle name="常规 2 5 3 21" xfId="381"/>
    <cellStyle name="常规 2 5 3 16" xfId="382"/>
    <cellStyle name="常规 2 5 2 24 2" xfId="383"/>
    <cellStyle name="常规 2 5 2 19 2" xfId="384"/>
    <cellStyle name="20% - Accent1 2_2016年省级收入和财力预计情况表（2015-12-19更新11月份数据）" xfId="385"/>
    <cellStyle name="Accent3" xfId="386"/>
    <cellStyle name="20% - Accent2" xfId="387"/>
    <cellStyle name="差_22湖南_2009年胜利油田" xfId="388"/>
    <cellStyle name="常规 2 6 2 2 6" xfId="389"/>
    <cellStyle name="20% - Accent2 2" xfId="390"/>
    <cellStyle name="常规 2 5 2 9" xfId="391"/>
    <cellStyle name="差_2009年诸城市地方财政基本情况统计表" xfId="392"/>
    <cellStyle name="常规 35" xfId="393"/>
    <cellStyle name="常规 40" xfId="394"/>
    <cellStyle name="常规 2 6 2 2 6 2" xfId="395"/>
    <cellStyle name="20% - Accent2 2 2" xfId="396"/>
    <cellStyle name="常规 2 5 2 9 2" xfId="397"/>
    <cellStyle name="常规 2 5 52" xfId="398"/>
    <cellStyle name="常规 2 5 47" xfId="399"/>
    <cellStyle name="常规 2 3 4 12 2" xfId="400"/>
    <cellStyle name="20% - Accent2 2_2016年省级收入和财力预计情况表（2015-12-19更新11月份数据）" xfId="401"/>
    <cellStyle name="常规 3 5 6" xfId="402"/>
    <cellStyle name="20% - Accent6 2" xfId="403"/>
    <cellStyle name="20% - Accent3" xfId="404"/>
    <cellStyle name="20% - Accent3 2_2016年省级收入和财力预计情况表（2015-12-19更新11月份数据）" xfId="405"/>
    <cellStyle name="Heading 3_2016年省级收入和财力预计情况表（2015-12-19更新11月份数据）" xfId="406"/>
    <cellStyle name="20% - Accent4" xfId="407"/>
    <cellStyle name="常规 3 3 6" xfId="408"/>
    <cellStyle name="常规 2 5 4 9" xfId="409"/>
    <cellStyle name="20% - Accent4 2" xfId="410"/>
    <cellStyle name="常规 3 3 6 2" xfId="411"/>
    <cellStyle name="常规 2 5 4 9 2" xfId="412"/>
    <cellStyle name="20% - Accent4 2 2" xfId="413"/>
    <cellStyle name="常规 3 33 2" xfId="414"/>
    <cellStyle name="常规 3 28 2" xfId="415"/>
    <cellStyle name="好_平邑_非税局2009-2010三农投入和民生统计表2" xfId="416"/>
    <cellStyle name="常规 2 6 3 2 13 2" xfId="417"/>
    <cellStyle name="常规 2 6 2 43 2" xfId="418"/>
    <cellStyle name="常规 2 6 2 38 2" xfId="419"/>
    <cellStyle name="20% - Accent5" xfId="420"/>
    <cellStyle name="常规 3 4 6" xfId="421"/>
    <cellStyle name="常规 2 5 5 9" xfId="422"/>
    <cellStyle name="20% - Accent5 2" xfId="423"/>
    <cellStyle name="常规 2 7 4 6 2" xfId="424"/>
    <cellStyle name="差_2012年财政收入预计完成情况表（20121122）" xfId="425"/>
    <cellStyle name="常规 3 4 6 2" xfId="426"/>
    <cellStyle name="常规 2 5 5 9 2" xfId="427"/>
    <cellStyle name="20% - Accent5 2 2" xfId="428"/>
    <cellStyle name="20% - Accent5 2_2016年省级收入和财力预计情况表（2015-12-19更新11月份数据）" xfId="429"/>
    <cellStyle name="常规 2 7 2 21 2" xfId="430"/>
    <cellStyle name="常规 2 7 2 16 2" xfId="431"/>
    <cellStyle name="20% - Accent6" xfId="432"/>
    <cellStyle name="常规 3 5 6 2" xfId="433"/>
    <cellStyle name="20% - Accent6 2 2" xfId="434"/>
    <cellStyle name="常规 2 5 2 2 14" xfId="435"/>
    <cellStyle name="差_10月月报大表_08-2014年省级一般公共预算支出执行细化表（附表1）（上会）" xfId="436"/>
    <cellStyle name="常规 2 6 60 2" xfId="437"/>
    <cellStyle name="常规 2 6 55 2" xfId="438"/>
    <cellStyle name="20% - 强调文字颜色 1 2" xfId="439"/>
    <cellStyle name="常规 2 6 61 2" xfId="440"/>
    <cellStyle name="常规 2 6 56 2" xfId="441"/>
    <cellStyle name="常规 2 5 2 8" xfId="442"/>
    <cellStyle name="常规 2 6 2 2 5" xfId="443"/>
    <cellStyle name="20% - 强调文字颜色 2 2" xfId="444"/>
    <cellStyle name="常规 3 3 5" xfId="445"/>
    <cellStyle name="常规 2 6 63 2" xfId="446"/>
    <cellStyle name="常规 2 6 58 2" xfId="447"/>
    <cellStyle name="常规 2 5 4 8" xfId="448"/>
    <cellStyle name="20% - 强调文字颜色 4 2" xfId="449"/>
    <cellStyle name="好_22湖南_淄川区2009-2010年三农及民生投入统计表" xfId="450"/>
    <cellStyle name="差_30云南_2009-2010三农投入和民生统计表（企业处汇总用）" xfId="451"/>
    <cellStyle name="Mon閠aire_!!!GO" xfId="452"/>
    <cellStyle name="常规 3 4 5" xfId="453"/>
    <cellStyle name="常规 2 6 64 2" xfId="454"/>
    <cellStyle name="常规 2 6 59 2" xfId="455"/>
    <cellStyle name="常规 2 5 5 8" xfId="456"/>
    <cellStyle name="20% - 强调文字颜色 5 2" xfId="457"/>
    <cellStyle name="常规 3 5 5" xfId="458"/>
    <cellStyle name="20% - 强调文字颜色 6 2" xfId="459"/>
    <cellStyle name="40% - Accent1" xfId="460"/>
    <cellStyle name="40% - Accent1 2" xfId="461"/>
    <cellStyle name="40% - Accent1 2 2" xfId="462"/>
    <cellStyle name="Heading 1_2016年省级收入和财力预计情况表（2015-12-19更新11月份数据）" xfId="463"/>
    <cellStyle name="常规 2 5 53" xfId="464"/>
    <cellStyle name="常规 2 5 48" xfId="465"/>
    <cellStyle name="60% - 强调文字颜色 4 2" xfId="466"/>
    <cellStyle name="Neutral" xfId="467"/>
    <cellStyle name="差_27重庆_10-2015年省级一般公共预算支出预算细化表（附表3）（上会）" xfId="468"/>
    <cellStyle name="千位分隔 18" xfId="469"/>
    <cellStyle name="常规 2 2 3 22" xfId="470"/>
    <cellStyle name="常规 2 2 3 17" xfId="471"/>
    <cellStyle name="40% - Accent1 2_2016年省级收入和财力预计情况表（2015-12-19更新11月份数据）" xfId="472"/>
    <cellStyle name="差_12滨州_2009-2010三农投入和民生统计表（农业科）" xfId="473"/>
    <cellStyle name="常规 2 8 6 2" xfId="474"/>
    <cellStyle name="40% - Accent2" xfId="475"/>
    <cellStyle name="常规 4 2 2 13 2" xfId="476"/>
    <cellStyle name="常规 4 4 13 2" xfId="477"/>
    <cellStyle name="差_2012年财政收入预计完成情况表（20121011）" xfId="478"/>
    <cellStyle name="40% - Accent2 2" xfId="479"/>
    <cellStyle name="40% - Accent2 2 2" xfId="480"/>
    <cellStyle name="40% - Accent2 2_2016年省级收入和财力预计情况表（2015-12-19更新11月份数据）" xfId="481"/>
    <cellStyle name="常规 99 2" xfId="482"/>
    <cellStyle name="Accent4_08-2014年省级一般公共预算支出执行细化表（附表1）（上会）" xfId="483"/>
    <cellStyle name="差_27重庆_高青县2008-2009年三农和民生支出统计表(正式" xfId="484"/>
    <cellStyle name="40% - Accent3" xfId="485"/>
    <cellStyle name="差_33甘肃_2009-2010三农投入和民生统计表（企业处汇总用）" xfId="486"/>
    <cellStyle name="40% - Accent3 2" xfId="487"/>
    <cellStyle name="常规 2 2 2 25" xfId="488"/>
    <cellStyle name="常规 2 2 2 30" xfId="489"/>
    <cellStyle name="常规 2 36 2" xfId="490"/>
    <cellStyle name="40% - Accent3 2_2016年省级收入和财力预计情况表（2015-12-19更新11月份数据）" xfId="491"/>
    <cellStyle name="HEADING1" xfId="492"/>
    <cellStyle name="40% - Accent4" xfId="493"/>
    <cellStyle name="Normal - Style1" xfId="494"/>
    <cellStyle name="40% - Accent4 2" xfId="495"/>
    <cellStyle name="40% - Accent4 2 2" xfId="496"/>
    <cellStyle name="常规 2 4 3 29 2" xfId="497"/>
    <cellStyle name="40% - Accent4 2_2016年省级收入和财力预计情况表（2015-12-19更新11月份数据）" xfId="498"/>
    <cellStyle name="常规 2 6 5 6 2" xfId="499"/>
    <cellStyle name="40% - Accent5" xfId="500"/>
    <cellStyle name="差_平邑_青岛市2009-2010三农投入统计表" xfId="501"/>
    <cellStyle name="Bad 2_2016年省级收入和财力预计情况表（2015-12-19更新11月份数据）" xfId="502"/>
    <cellStyle name="差_28四川" xfId="503"/>
    <cellStyle name="40% - Accent5 2" xfId="504"/>
    <cellStyle name="40% - Accent5 2 2" xfId="505"/>
    <cellStyle name="Accent1 2_2016年省级收入和财力预计情况表（2015-12-19更新11月份数据）" xfId="506"/>
    <cellStyle name="常规 4 3 2 17" xfId="507"/>
    <cellStyle name="常规 2 7 4 15" xfId="508"/>
    <cellStyle name="常规 2 7 4 20" xfId="509"/>
    <cellStyle name="好_2011年09月月报大表_08-2014年省级一般公共预算支出执行细化表（附表1）（上会）" xfId="510"/>
    <cellStyle name="好_聊城市2009年地方财政基本情况表" xfId="511"/>
    <cellStyle name="常规 2 3 31 2" xfId="512"/>
    <cellStyle name="常规 2 3 26 2" xfId="513"/>
    <cellStyle name="差_30云南_非税局2009-2010三农投入和民生统计表2" xfId="514"/>
    <cellStyle name="40% - Accent5 2_2016年省级收入和财力预计情况表（2015-12-19更新11月份数据）" xfId="515"/>
    <cellStyle name="40% - Accent6" xfId="516"/>
    <cellStyle name="40% - Accent6 2" xfId="517"/>
    <cellStyle name="40% - Accent6 2_2016年省级收入和财力预计情况表（2015-12-19更新11月份数据）" xfId="518"/>
    <cellStyle name="常规 2 4 48 2" xfId="519"/>
    <cellStyle name="常规 2 4 53 2" xfId="520"/>
    <cellStyle name="常规 2 7 12" xfId="521"/>
    <cellStyle name="40% - 强调文字颜色 1 2" xfId="522"/>
    <cellStyle name="常规 2 6 8 2" xfId="523"/>
    <cellStyle name="40% - 强调文字颜色 2 2" xfId="524"/>
    <cellStyle name="常规 2 6 9 2" xfId="525"/>
    <cellStyle name="Input 2 2" xfId="526"/>
    <cellStyle name="常规 3 4 25 2" xfId="527"/>
    <cellStyle name="40% - 强调文字颜色 3 2" xfId="528"/>
    <cellStyle name="40% - 强调文字颜色 5 2" xfId="529"/>
    <cellStyle name="Heading 3 2 2" xfId="530"/>
    <cellStyle name="常规 2 7 3 2 9" xfId="531"/>
    <cellStyle name="差_28四川_沂源县2009-2010年三农及民生投入统计表" xfId="532"/>
    <cellStyle name="40% - 强调文字颜色 6 2" xfId="533"/>
    <cellStyle name="好_34青海_张店区2009-2010年三农和民生支出统计表(正式" xfId="534"/>
    <cellStyle name="好_10月月报大表_08-2014年省级一般公共预算支出执行细化表（附表1）（上会）" xfId="535"/>
    <cellStyle name="60% - Accent1" xfId="536"/>
    <cellStyle name="常规 2 45" xfId="537"/>
    <cellStyle name="常规 2 4 2 21 2" xfId="538"/>
    <cellStyle name="常规 2 4 2 16 2" xfId="539"/>
    <cellStyle name="差_28四川_淄川区2009-2010年三农及民生投入统计表" xfId="540"/>
    <cellStyle name="60% - Accent1 2" xfId="541"/>
    <cellStyle name="常规 2 4 58 2" xfId="542"/>
    <cellStyle name="常规 2 4 63 2" xfId="543"/>
    <cellStyle name="常规 2 4 2 2 5 2" xfId="544"/>
    <cellStyle name="60% - Accent1 2_2016年省级收入和财力预计情况表（2015-12-19更新11月份数据）" xfId="545"/>
    <cellStyle name="常规 2 8 12" xfId="546"/>
    <cellStyle name="部门" xfId="547"/>
    <cellStyle name="差_同德" xfId="548"/>
    <cellStyle name="Title 2" xfId="549"/>
    <cellStyle name="常规 2 5 4 7 2" xfId="550"/>
    <cellStyle name="常规 3 3 4 2" xfId="551"/>
    <cellStyle name="60% - Accent2" xfId="552"/>
    <cellStyle name="差_2015年省级支出预算（小魏）" xfId="553"/>
    <cellStyle name="常规 2 46" xfId="554"/>
    <cellStyle name="Title 2 2" xfId="555"/>
    <cellStyle name="常规 42" xfId="556"/>
    <cellStyle name="常规 37" xfId="557"/>
    <cellStyle name="60% - Accent2 2" xfId="558"/>
    <cellStyle name="常规 2 2 2 2" xfId="559"/>
    <cellStyle name="Millares_96 Risk" xfId="560"/>
    <cellStyle name="常规 2 4 3 5 2" xfId="561"/>
    <cellStyle name="60% - Accent2 2 2" xfId="562"/>
    <cellStyle name="HEADING2" xfId="563"/>
    <cellStyle name="60% - Accent2 2_2016年省级收入和财力预计情况表（2015-12-19更新11月份数据）" xfId="564"/>
    <cellStyle name="60% - Accent3" xfId="565"/>
    <cellStyle name="常规 2 47" xfId="566"/>
    <cellStyle name="好_30云南_18、2009年山东省财政基本情况（印）" xfId="567"/>
    <cellStyle name="差_22湖南_人均收支(0214)" xfId="568"/>
    <cellStyle name="好_28四川_行政政法科2009-2010三农投入和民生统计表" xfId="569"/>
    <cellStyle name="Bad" xfId="570"/>
    <cellStyle name="常规 2 4 2 18 2" xfId="571"/>
    <cellStyle name="常规 2 4 2 23 2" xfId="572"/>
    <cellStyle name="60% - Accent3 2" xfId="573"/>
    <cellStyle name="Bad 2" xfId="574"/>
    <cellStyle name="常规 11 3" xfId="575"/>
    <cellStyle name="常规 2 11 14" xfId="576"/>
    <cellStyle name="60% - Accent3 2 2" xfId="577"/>
    <cellStyle name="差_34青海_山东省三农报表合计" xfId="578"/>
    <cellStyle name="常规 4 2 5" xfId="579"/>
    <cellStyle name="常规 4 7" xfId="580"/>
    <cellStyle name="常规 102" xfId="581"/>
    <cellStyle name="60% - Accent3 2_2016年省级收入和财力预计情况表（2015-12-19更新11月份数据）" xfId="582"/>
    <cellStyle name="常规 2 6 3 8" xfId="583"/>
    <cellStyle name="PSInt" xfId="584"/>
    <cellStyle name="per.style" xfId="585"/>
    <cellStyle name="60% - Accent4" xfId="586"/>
    <cellStyle name="常规 2 48" xfId="587"/>
    <cellStyle name="PSInt 2" xfId="588"/>
    <cellStyle name="常规 2 4 15" xfId="589"/>
    <cellStyle name="常规 2 4 20" xfId="590"/>
    <cellStyle name="60% - Accent4 2" xfId="591"/>
    <cellStyle name="常规 2 48 2" xfId="592"/>
    <cellStyle name="常规 2 8 37" xfId="593"/>
    <cellStyle name="60% - Accent4 2 2" xfId="594"/>
    <cellStyle name="常规 2 8 37 2" xfId="595"/>
    <cellStyle name="60% - Accent4 2_2016年省级收入和财力预计情况表（2015-12-19更新11月份数据）" xfId="596"/>
    <cellStyle name="PSChar 2" xfId="597"/>
    <cellStyle name="常规 2 4 2 25" xfId="598"/>
    <cellStyle name="常规 2 4 2 30" xfId="599"/>
    <cellStyle name="60% - Accent5" xfId="600"/>
    <cellStyle name="强调文字颜色 4 2" xfId="601"/>
    <cellStyle name="常规 2 2 2 7 2" xfId="602"/>
    <cellStyle name="好_33甘肃_2009年胜利油田" xfId="603"/>
    <cellStyle name="60% - Accent5 2" xfId="604"/>
    <cellStyle name="60% - Accent5 2 2" xfId="605"/>
    <cellStyle name="Accent2 2 2" xfId="606"/>
    <cellStyle name="常规 2 4 2 26" xfId="607"/>
    <cellStyle name="t" xfId="608"/>
    <cellStyle name="常规 2 4 2 31" xfId="609"/>
    <cellStyle name="常规 3 61 2" xfId="610"/>
    <cellStyle name="常规 3 56 2" xfId="611"/>
    <cellStyle name="60% - Accent6" xfId="612"/>
    <cellStyle name="常规 2 4 3 27 2" xfId="613"/>
    <cellStyle name="60% - Accent6 2" xfId="614"/>
    <cellStyle name="Norma,_laroux_4_营业在建 (2)_E21" xfId="615"/>
    <cellStyle name="60% - Accent6 2 2" xfId="616"/>
    <cellStyle name="常规 2 2 3 27" xfId="617"/>
    <cellStyle name="Heading 4" xfId="618"/>
    <cellStyle name="콤마 [0]_BOILER-CO1" xfId="619"/>
    <cellStyle name="Accent6 2 2" xfId="620"/>
    <cellStyle name="60% - 强调文字颜色 1 2" xfId="621"/>
    <cellStyle name="常规 15_【送印】人大报表111(1)(1)" xfId="622"/>
    <cellStyle name="差_07临沂_沂源县2009-2010年三农及民生投入统计表" xfId="623"/>
    <cellStyle name="Heading 4 2" xfId="624"/>
    <cellStyle name="60% - 强调文字颜色 1 2 2" xfId="625"/>
    <cellStyle name="差_12滨州_烟台市2009-2010三农投入和民生统计表" xfId="626"/>
    <cellStyle name="Heading 4 2 2" xfId="627"/>
    <cellStyle name="常规 2 2 2 33" xfId="628"/>
    <cellStyle name="常规 2 2 2 28" xfId="629"/>
    <cellStyle name="60% - 强调文字颜色 1 2 2 2" xfId="630"/>
    <cellStyle name="常规 2 2 2 33 2" xfId="631"/>
    <cellStyle name="常规 2 2 2 28 2" xfId="632"/>
    <cellStyle name="Explanatory Text 2_2016年省级收入和财力预计情况表（2015-12-19更新11月份数据）" xfId="633"/>
    <cellStyle name="60% - 强调文字颜色 1 2 2 2 2" xfId="634"/>
    <cellStyle name="常规 2 4 35" xfId="635"/>
    <cellStyle name="常规 2 4 40" xfId="636"/>
    <cellStyle name="差_07临沂_高青县2008-2009年三农和民生支出统计表(正式" xfId="637"/>
    <cellStyle name="常规 2 6 2 28" xfId="638"/>
    <cellStyle name="常规 2 6 2 33" xfId="639"/>
    <cellStyle name="常规 3 18" xfId="640"/>
    <cellStyle name="常规 3 23" xfId="641"/>
    <cellStyle name="常规 2 2 3 5" xfId="642"/>
    <cellStyle name="60% - 强调文字颜色 1 2 2 2_2016年省级收入和财力预计情况表（2015-12-19更新11月份数据）" xfId="643"/>
    <cellStyle name="常规 5" xfId="644"/>
    <cellStyle name="差_12滨州_临淄区2009-2010三农投入和民生统计表" xfId="645"/>
    <cellStyle name="60% - 强调文字颜色 2 2" xfId="646"/>
    <cellStyle name="60% - 强调文字颜色 5 2" xfId="647"/>
    <cellStyle name="60% - 强调文字颜色 6 2" xfId="648"/>
    <cellStyle name="Accent1 - 40%" xfId="649"/>
    <cellStyle name="Accent1 - 60%" xfId="650"/>
    <cellStyle name="差_22湖南_2009-2010三农投入和民生统计表（农业科）" xfId="651"/>
    <cellStyle name="常规 2 3 2 37 2" xfId="652"/>
    <cellStyle name="常规 2 3 2 42 2" xfId="653"/>
    <cellStyle name="常规 3 3 2 9 2" xfId="654"/>
    <cellStyle name="Accent1 2" xfId="655"/>
    <cellStyle name="Accent1 2 2" xfId="656"/>
    <cellStyle name="常规 3 80 2" xfId="657"/>
    <cellStyle name="常规 3 75 2" xfId="658"/>
    <cellStyle name="常规 2 2 4 12 2" xfId="659"/>
    <cellStyle name="常规 2 6 3 15" xfId="660"/>
    <cellStyle name="常规 2 6 3 20" xfId="661"/>
    <cellStyle name="常规 2 7 2 4 2" xfId="662"/>
    <cellStyle name="差_07临沂_2009年全省三农投入情况表（报省委）" xfId="663"/>
    <cellStyle name="Accent1_08-2014年省级一般公共预算支出执行细化表（附表1）（上会）" xfId="664"/>
    <cellStyle name="常规 2 2 16 2" xfId="665"/>
    <cellStyle name="常规 2 2 21 2" xfId="666"/>
    <cellStyle name="常规 4 10" xfId="667"/>
    <cellStyle name="差_07临沂_周村区2009-2010年三农及民生投入统计表" xfId="668"/>
    <cellStyle name="常规 2 2 3 12 2" xfId="669"/>
    <cellStyle name="Accent2" xfId="670"/>
    <cellStyle name="差_平邑_经建科2009-2010三农投入和民生统计表" xfId="671"/>
    <cellStyle name="常规 3 5 2 2" xfId="672"/>
    <cellStyle name="Accent2 2" xfId="673"/>
    <cellStyle name="Accent2 2_2016年省级收入和财力预计情况表（2015-12-19更新11月份数据）" xfId="674"/>
    <cellStyle name="差_03-2014年决算及2015年上半年执行情况表（预算处）3 2" xfId="675"/>
    <cellStyle name="Check Cell_2016年省级收入和财力预计情况表（2015-12-19更新11月份数据）" xfId="676"/>
    <cellStyle name="Accent2_08-2014年省级一般公共预算支出执行细化表（附表1）（上会）" xfId="677"/>
    <cellStyle name="好_07临沂_博山区2009-2010年三农及民生投入统计表" xfId="678"/>
    <cellStyle name="Accent5 2" xfId="679"/>
    <cellStyle name="常规 2 7 2 2 2 2" xfId="680"/>
    <cellStyle name="差_05潍坊_沂源县2009-2010年三农及民生投入统计表" xfId="681"/>
    <cellStyle name="Accent3 - 20%" xfId="682"/>
    <cellStyle name="常规 2 11 27" xfId="683"/>
    <cellStyle name="常规 2 5 3 18 2" xfId="684"/>
    <cellStyle name="常规 2 5 3 23 2" xfId="685"/>
    <cellStyle name="Milliers_!!!GO" xfId="686"/>
    <cellStyle name="差_22湖南_临淄区2009-2010三农投入和民生统计表" xfId="687"/>
    <cellStyle name="Mon閠aire [0]_!!!GO" xfId="688"/>
    <cellStyle name="差_34青海_淄川区2009-2010年三农及民生投入统计表" xfId="689"/>
    <cellStyle name="Accent3 - 40%" xfId="690"/>
    <cellStyle name="常规 4 61" xfId="691"/>
    <cellStyle name="常规 4 56" xfId="692"/>
    <cellStyle name="常规 4 2 41" xfId="693"/>
    <cellStyle name="常规 4 2 36" xfId="694"/>
    <cellStyle name="常规 2 5 3 25 2" xfId="695"/>
    <cellStyle name="NUMBER" xfId="696"/>
    <cellStyle name="常规 2 5 4 19" xfId="697"/>
    <cellStyle name="常规 2 5 4 24" xfId="698"/>
    <cellStyle name="Accent3 - 60%" xfId="699"/>
    <cellStyle name="常规 2 5 3 27 2" xfId="700"/>
    <cellStyle name="Accent3 2" xfId="701"/>
    <cellStyle name="常规 2 7 2 13" xfId="702"/>
    <cellStyle name="통화_BOILER-CO1" xfId="703"/>
    <cellStyle name="comma zerodec" xfId="704"/>
    <cellStyle name="Accent3 2 2" xfId="705"/>
    <cellStyle name="常规 2 7 2 13 2" xfId="706"/>
    <cellStyle name="Accent3_08-2014年省级一般公共预算支出执行细化表（附表1）（上会）" xfId="707"/>
    <cellStyle name="差_潍坊市2009年地方财政基本情况表" xfId="708"/>
    <cellStyle name="Accent4" xfId="709"/>
    <cellStyle name="差_2009年胜利油田" xfId="710"/>
    <cellStyle name="Accent4 - 20%" xfId="711"/>
    <cellStyle name="Accent4 - 40%" xfId="712"/>
    <cellStyle name="常规 4 2 8" xfId="713"/>
    <cellStyle name="常规 110" xfId="714"/>
    <cellStyle name="常规 105" xfId="715"/>
    <cellStyle name="捠壿 [0.00]_Region Orders (2)" xfId="716"/>
    <cellStyle name="Accent4 - 60%" xfId="717"/>
    <cellStyle name="Check Cell 2 2" xfId="718"/>
    <cellStyle name="差_30云南_桓台2009-2010年三农及民生投入统计表" xfId="719"/>
    <cellStyle name="Accent6" xfId="720"/>
    <cellStyle name="常规 2 5 3 17 2" xfId="721"/>
    <cellStyle name="常规 2 5 3 22 2" xfId="722"/>
    <cellStyle name="常规 2 7 2 2 3" xfId="723"/>
    <cellStyle name="Accent4 2" xfId="724"/>
    <cellStyle name="常规 5 14 2" xfId="725"/>
    <cellStyle name="Accent4 2_2016年省级收入和财力预计情况表（2015-12-19更新11月份数据）" xfId="726"/>
    <cellStyle name="差_05潍坊_2014年省级一般公共预算支出执行细化表0108" xfId="727"/>
    <cellStyle name="差_同德_2009年胜利油田" xfId="728"/>
    <cellStyle name="常规 2 6 4 19 2" xfId="729"/>
    <cellStyle name="常规 2 6 4 24 2" xfId="730"/>
    <cellStyle name="常规 3 73 2" xfId="731"/>
    <cellStyle name="常规 3 68 2" xfId="732"/>
    <cellStyle name="常规 2 2 4 10 2" xfId="733"/>
    <cellStyle name="Accent5" xfId="734"/>
    <cellStyle name="常规 2 2 14 2" xfId="735"/>
    <cellStyle name="常规 2 7 2 2 2" xfId="736"/>
    <cellStyle name="常规 2 4 49 2" xfId="737"/>
    <cellStyle name="常规 2 4 54 2" xfId="738"/>
    <cellStyle name="Accent5 - 40%" xfId="739"/>
    <cellStyle name="常规 2 7 57" xfId="740"/>
    <cellStyle name="常规 2 7 62" xfId="741"/>
    <cellStyle name="Accent5 2 2" xfId="742"/>
    <cellStyle name="差_30云南_临淄区2009-2010三农投入和民生统计表" xfId="743"/>
    <cellStyle name="好_同德_桓台2009-2010年三农及民生投入统计表" xfId="744"/>
    <cellStyle name="Accent5 2_2016年省级收入和财力预计情况表（2015-12-19更新11月份数据）" xfId="745"/>
    <cellStyle name="常规 2 5 2 4" xfId="746"/>
    <cellStyle name="好_33甘肃_临淄区2009-2010三农投入和民生统计表" xfId="747"/>
    <cellStyle name="差_07临沂_淄川区2009-2010年三农及民生投入统计表" xfId="748"/>
    <cellStyle name="Accent6 - 20%" xfId="749"/>
    <cellStyle name="常规 2 2 4_2016年省级收入和财力预计情况表（2015-12-19更新11月份数据）" xfId="750"/>
    <cellStyle name="差_07临沂" xfId="751"/>
    <cellStyle name="常规 2 5 65" xfId="752"/>
    <cellStyle name="常规 2 2 3 29" xfId="753"/>
    <cellStyle name="好_平邑_烟台市2009-2010三农投入和民生统计表" xfId="754"/>
    <cellStyle name="Accent6 - 40%" xfId="755"/>
    <cellStyle name="常规 2 10 23" xfId="756"/>
    <cellStyle name="常规 2 10 18" xfId="757"/>
    <cellStyle name="差_平邑_张店区2009-2010年三农和民生支出统计表(正式" xfId="758"/>
    <cellStyle name="差_33甘肃_桓台2009-2010年三农及民生投入统计表" xfId="759"/>
    <cellStyle name="Accent6 - 60%" xfId="760"/>
    <cellStyle name="常规 2 4 3 2 3 2" xfId="761"/>
    <cellStyle name="常规 11 3 2" xfId="762"/>
    <cellStyle name="Bad 2 2" xfId="763"/>
    <cellStyle name="常规 2 11 14 2" xfId="764"/>
    <cellStyle name="Warning Text 2 2" xfId="765"/>
    <cellStyle name="Calc Currency (0)" xfId="766"/>
    <cellStyle name="PSHeading" xfId="767"/>
    <cellStyle name="常规 4 2 9" xfId="768"/>
    <cellStyle name="常规 111" xfId="769"/>
    <cellStyle name="常规 106" xfId="770"/>
    <cellStyle name="Calculation" xfId="771"/>
    <cellStyle name="差_12滨州_张店区2009-2010年三农和民生支出统计表(正式" xfId="772"/>
    <cellStyle name="常规 2 5 2 28 2" xfId="773"/>
    <cellStyle name="常规 2 5 2 33 2" xfId="774"/>
    <cellStyle name="no dec" xfId="775"/>
    <cellStyle name="常规 4 2 9 2" xfId="776"/>
    <cellStyle name="常规 106 2" xfId="777"/>
    <cellStyle name="Calculation 2" xfId="778"/>
    <cellStyle name="差_27重庆" xfId="779"/>
    <cellStyle name="常规 2 3 5 7" xfId="780"/>
    <cellStyle name="Warning Text" xfId="781"/>
    <cellStyle name="Calculation 2 2" xfId="782"/>
    <cellStyle name="常规 2 3 5 7 2" xfId="783"/>
    <cellStyle name="Calculation 2_2016年省级收入和财力预计情况表（2015-12-19更新11月份数据）" xfId="784"/>
    <cellStyle name="常规 20" xfId="785"/>
    <cellStyle name="常规 2 5 54 2" xfId="786"/>
    <cellStyle name="常规 2 5 49 2" xfId="787"/>
    <cellStyle name="常规 15" xfId="788"/>
    <cellStyle name="Check Cell" xfId="789"/>
    <cellStyle name="常规 2 5 3 2 11" xfId="790"/>
    <cellStyle name="常规 20 2" xfId="791"/>
    <cellStyle name="常规 15 2" xfId="792"/>
    <cellStyle name="Check Cell 2" xfId="793"/>
    <cellStyle name="常规 2 5 3 2 11 2" xfId="794"/>
    <cellStyle name="差_05潍坊_张店区2009-2010年三农和民生支出统计表(正式" xfId="795"/>
    <cellStyle name="Check Cell 2_2016年省级收入和财力预计情况表（2015-12-19更新11月份数据）" xfId="796"/>
    <cellStyle name="差_05潍坊_非税局2009-2010三农投入和民生统计表2" xfId="797"/>
    <cellStyle name="ColLevel_0" xfId="798"/>
    <cellStyle name="差_2009-2010三农投入和民生统计表(教科文)" xfId="799"/>
    <cellStyle name="常规 2 4 3 2 15" xfId="800"/>
    <cellStyle name="常规 4 5 6 2" xfId="801"/>
    <cellStyle name="差_33甘肃_张店区2009-2010年三农和民生支出统计表(正式" xfId="802"/>
    <cellStyle name="Comma [0]" xfId="803"/>
    <cellStyle name="常规 2 6 2 7" xfId="804"/>
    <cellStyle name="常规 2 6 3 2 4" xfId="805"/>
    <cellStyle name="常规 3 6" xfId="806"/>
    <cellStyle name="Comma [0] 2" xfId="807"/>
    <cellStyle name="常规 2 6 2 7 2" xfId="808"/>
    <cellStyle name="常规 2 6 3 2 4 2" xfId="809"/>
    <cellStyle name="常规 3 6 2" xfId="810"/>
    <cellStyle name="Comma_!!!GO" xfId="811"/>
    <cellStyle name="常规 2 4 3 2 2" xfId="812"/>
    <cellStyle name="Currency [0] 2" xfId="813"/>
    <cellStyle name="差_07临沂_2009-2010三农投入和民生统计表（农业科）" xfId="814"/>
    <cellStyle name="Currency_!!!GO" xfId="815"/>
    <cellStyle name="差_10月月报大表_10-2015年省级一般公共预算支出预算细化表（附表3）（上会）" xfId="816"/>
    <cellStyle name="常规 13" xfId="817"/>
    <cellStyle name="Currency1" xfId="818"/>
    <cellStyle name="常规 2 4 3 7 2" xfId="819"/>
    <cellStyle name="常规 2 2 4 2" xfId="820"/>
    <cellStyle name="Date" xfId="821"/>
    <cellStyle name="差_05潍坊_山东、江苏、广东三省境内税收收入构成情况表（2010年全年）" xfId="822"/>
    <cellStyle name="Dollar (zero dec)" xfId="823"/>
    <cellStyle name="常规 2 8 16 2" xfId="824"/>
    <cellStyle name="常规 2 8 21 2" xfId="825"/>
    <cellStyle name="DOLLARS" xfId="826"/>
    <cellStyle name="常规 2 3 3 2 5 2" xfId="827"/>
    <cellStyle name="差_自治区本级政府性基金情况表_10-2015年省级一般公共预算支出预算细化表（附表3）（上会）" xfId="828"/>
    <cellStyle name="差_平邑_2014年省级一般公共预算支出执行细化表0108" xfId="829"/>
    <cellStyle name="Explanatory Text" xfId="830"/>
    <cellStyle name="Explanatory Text 2" xfId="831"/>
    <cellStyle name="常规 2 10 16" xfId="832"/>
    <cellStyle name="常规 2 10 21" xfId="833"/>
    <cellStyle name="常规 2 2 4 8" xfId="834"/>
    <cellStyle name="Standard_AREAS" xfId="835"/>
    <cellStyle name="Explanatory Text 2 2" xfId="836"/>
    <cellStyle name="常规 2 10 16 2" xfId="837"/>
    <cellStyle name="Output 2 2" xfId="838"/>
    <cellStyle name="差_05潍坊_博山区2009-2010年三农及民生投入统计表" xfId="839"/>
    <cellStyle name="常规 14" xfId="840"/>
    <cellStyle name="常规 2 12 17" xfId="841"/>
    <cellStyle name="e鯪9Y_x000b_" xfId="842"/>
    <cellStyle name="常规 2 10 2" xfId="843"/>
    <cellStyle name="e鯪9Y_x005f_x000b_" xfId="844"/>
    <cellStyle name="Fixed" xfId="845"/>
    <cellStyle name="常规 4 4 22" xfId="846"/>
    <cellStyle name="常规 4 4 17" xfId="847"/>
    <cellStyle name="常规 4 2 2 17" xfId="848"/>
    <cellStyle name="常规 33 2" xfId="849"/>
    <cellStyle name="PSDec 2" xfId="850"/>
    <cellStyle name="Good" xfId="851"/>
    <cellStyle name="差_预备费" xfId="852"/>
    <cellStyle name="常规 10" xfId="853"/>
    <cellStyle name="Good 2" xfId="854"/>
    <cellStyle name="常规 10 2" xfId="855"/>
    <cellStyle name="好_同德_青岛市2009-2010三农投入统计表" xfId="856"/>
    <cellStyle name="Good 2_2016年省级收入和财力预计情况表（2015-12-19更新11月份数据）" xfId="857"/>
    <cellStyle name="标题 2 2" xfId="858"/>
    <cellStyle name="常规 2 7 2 2 15" xfId="859"/>
    <cellStyle name="常规 96" xfId="860"/>
    <cellStyle name="常规 2 2 5 8 2" xfId="861"/>
    <cellStyle name="Grey" xfId="862"/>
    <cellStyle name="常规 2 7 2 28 2" xfId="863"/>
    <cellStyle name="常规 2 7 2 33 2" xfId="864"/>
    <cellStyle name="差_07临沂_青岛市2009-2010三农投入统计表" xfId="865"/>
    <cellStyle name="常规 2 2 3 12" xfId="866"/>
    <cellStyle name="Header1" xfId="867"/>
    <cellStyle name="Header2" xfId="868"/>
    <cellStyle name="常规 2 3 3 14 2" xfId="869"/>
    <cellStyle name="常规 2 7 5 10" xfId="870"/>
    <cellStyle name="差_同德_高新区2009-2010三农投入和民生统计表" xfId="871"/>
    <cellStyle name="Heading 1 2" xfId="872"/>
    <cellStyle name="差_12滨州_非税局2009-2010三农投入和民生统计表2" xfId="873"/>
    <cellStyle name="常规 2 4 36 2" xfId="874"/>
    <cellStyle name="常规 2 4 41 2" xfId="875"/>
    <cellStyle name="好_34青海_行政政法科2009-2010三农投入和民生统计表" xfId="876"/>
    <cellStyle name="差_2012年财政收入预计完成情况表（20121203）" xfId="877"/>
    <cellStyle name="Heading 1 2 2" xfId="878"/>
    <cellStyle name="Heading 1 2_2016年省级收入和财力预计情况表（2015-12-19更新11月份数据）" xfId="879"/>
    <cellStyle name="常规 2 8 18" xfId="880"/>
    <cellStyle name="常规 2 8 23" xfId="881"/>
    <cellStyle name="差_12滨州_沂源县2009-2010年三农及民生投入统计表" xfId="882"/>
    <cellStyle name="常规 2 5 2 3 2" xfId="883"/>
    <cellStyle name="Heading 2 2 2" xfId="884"/>
    <cellStyle name="常规 2 3 2 2 14" xfId="885"/>
    <cellStyle name="常规 2 7 2 2 9" xfId="886"/>
    <cellStyle name="差_12滨州_08-2014年省级一般公共预算支出执行细化表（附表1）（上会）" xfId="887"/>
    <cellStyle name="好_Book1_1_08-2014年省级一般公共预算支出执行细化表（附表1）（上会） 2" xfId="888"/>
    <cellStyle name="Heading 2 2_2016年省级收入和财力预计情况表（2015-12-19更新11月份数据）" xfId="889"/>
    <cellStyle name="Linked Cell 2" xfId="890"/>
    <cellStyle name="常规 2 2 2 45 2" xfId="891"/>
    <cellStyle name="Heading 3 2_2016年省级收入和财力预计情况表（2015-12-19更新11月份数据）" xfId="892"/>
    <cellStyle name="常规 113" xfId="893"/>
    <cellStyle name="常规 108" xfId="894"/>
    <cellStyle name="Percent1" xfId="895"/>
    <cellStyle name="常规 2 2 2 35" xfId="896"/>
    <cellStyle name="常规 2 2 2 40" xfId="897"/>
    <cellStyle name="Heading 4 2_2016年省级收入和财力预计情况表（2015-12-19更新11月份数据）" xfId="898"/>
    <cellStyle name="Title 2_2016年省级收入和财力预计情况表（2015-12-19更新11月份数据）" xfId="899"/>
    <cellStyle name="常规 2 5 5 2 2" xfId="900"/>
    <cellStyle name="好_22湖南_经建科2009-2010三农投入和民生统计表" xfId="901"/>
    <cellStyle name="常规 2 24" xfId="902"/>
    <cellStyle name="常规 2 19" xfId="903"/>
    <cellStyle name="Input [yellow]" xfId="904"/>
    <cellStyle name="百分比 2" xfId="905"/>
    <cellStyle name="常规 2 5 2 2 3" xfId="906"/>
    <cellStyle name="Input 2_2016年省级收入和财力预计情况表（2015-12-19更新11月份数据）" xfId="907"/>
    <cellStyle name="常规 4 5 4 2" xfId="908"/>
    <cellStyle name="Output 2" xfId="909"/>
    <cellStyle name="Input Cells" xfId="910"/>
    <cellStyle name="常规 2 4 3 23 2" xfId="911"/>
    <cellStyle name="常规 2 4 3 18 2" xfId="912"/>
    <cellStyle name="常规 2 2 2 42" xfId="913"/>
    <cellStyle name="常规 2 2 2 37" xfId="914"/>
    <cellStyle name="差_10-2015年省级一般公共预算支出预算细化表（附表3）（上会）" xfId="915"/>
    <cellStyle name="常规 3 47 2" xfId="916"/>
    <cellStyle name="常规 3 52 2" xfId="917"/>
    <cellStyle name="Input_2016年省级收入和财力预计情况表（2015-12-19更新11月份数据）" xfId="918"/>
    <cellStyle name="常规 2 7 4 29" xfId="919"/>
    <cellStyle name="差_05潍坊_周村区2009-2010年三农及民生投入统计表" xfId="920"/>
    <cellStyle name="Linked Cell" xfId="921"/>
    <cellStyle name="归盒啦_95" xfId="922"/>
    <cellStyle name="常规 2 2 2 45" xfId="923"/>
    <cellStyle name="PSDec" xfId="924"/>
    <cellStyle name="Linked Cell 2 2" xfId="925"/>
    <cellStyle name="Warning Text 2" xfId="926"/>
    <cellStyle name="Linked Cell 2_2016年省级收入和财力预计情况表（2015-12-19更新11月份数据）" xfId="927"/>
    <cellStyle name="常规 2 7 2 11" xfId="928"/>
    <cellStyle name="Linked Cell_2016年省级收入和财力预计情况表（2015-12-19更新11月份数据）" xfId="929"/>
    <cellStyle name="Linked Cells" xfId="930"/>
    <cellStyle name="常规 2 2 2 11 2" xfId="931"/>
    <cellStyle name="Millares [0]_96 Risk" xfId="932"/>
    <cellStyle name="常规 4 4 25 2" xfId="933"/>
    <cellStyle name="差_05潍坊_2009年胜利油田" xfId="934"/>
    <cellStyle name="常规 2 4 3 2 6" xfId="935"/>
    <cellStyle name="常规 2 5 42" xfId="936"/>
    <cellStyle name="常规 2 5 37" xfId="937"/>
    <cellStyle name="常规 2 18 2" xfId="938"/>
    <cellStyle name="Milliers [0]_!!!GO" xfId="939"/>
    <cellStyle name="差_28四川_山东省三农报表合计" xfId="940"/>
    <cellStyle name="差_28四川_青岛市2009-2010三农投入统计表" xfId="941"/>
    <cellStyle name="Moneda [0]_96 Risk" xfId="942"/>
    <cellStyle name="常规 2 3 3 2 14" xfId="943"/>
    <cellStyle name="Moneda_96 Risk" xfId="944"/>
    <cellStyle name="好_2009年政法处发展与投资类项目初审(20081027) 2" xfId="945"/>
    <cellStyle name="常规 2 2 56" xfId="946"/>
    <cellStyle name="常规 2 2 61" xfId="947"/>
    <cellStyle name="Neutral 2" xfId="948"/>
    <cellStyle name="差_2009年全省三农投入情况表（报省委）" xfId="949"/>
    <cellStyle name="差_12滨州_2009-2010三农投入和民生统计表(教科文)" xfId="950"/>
    <cellStyle name="Neutral 2_2016年省级收入和财力预计情况表（2015-12-19更新11月份数据）" xfId="951"/>
    <cellStyle name="差_33甘肃_2010年境内税收收入构成表（定稿）" xfId="952"/>
    <cellStyle name="New Times Roman" xfId="953"/>
    <cellStyle name="常规 2 5 3 25" xfId="954"/>
    <cellStyle name="常规 2 5 3 30" xfId="955"/>
    <cellStyle name="差_2010年境内税收收入构成表（定稿）" xfId="956"/>
    <cellStyle name="Normal_!!!GO" xfId="957"/>
    <cellStyle name="差_22湖南_2009年全省三农投入情况表（报省委）" xfId="958"/>
    <cellStyle name="Note" xfId="959"/>
    <cellStyle name="常规 2 4 46 2" xfId="960"/>
    <cellStyle name="常规 2 4 51 2" xfId="961"/>
    <cellStyle name="标题 5" xfId="962"/>
    <cellStyle name="常规 2 3 4 18 2" xfId="963"/>
    <cellStyle name="常规 2 3 4 23 2" xfId="964"/>
    <cellStyle name="常规 5 2 5" xfId="965"/>
    <cellStyle name="Pourcentage_pldt" xfId="966"/>
    <cellStyle name="Note 2" xfId="967"/>
    <cellStyle name="常规 2 7 3 8" xfId="968"/>
    <cellStyle name="常规 5 2 5 2" xfId="969"/>
    <cellStyle name="Note 2 2" xfId="970"/>
    <cellStyle name="常规 2 7 3 8 2" xfId="971"/>
    <cellStyle name="Note 2_2016年省级收入和财力预计情况表（2015-12-19更新11月份数据）" xfId="972"/>
    <cellStyle name="常规 2 5 4 5" xfId="973"/>
    <cellStyle name="常规 2 6 2 4 2" xfId="974"/>
    <cellStyle name="常规 3 3 2" xfId="975"/>
    <cellStyle name="差_07临沂_临淄区2009-2010三农投入和民生统计表" xfId="976"/>
    <cellStyle name="常规 2 6 18" xfId="977"/>
    <cellStyle name="常规 2 6 23" xfId="978"/>
    <cellStyle name="好_同德_烟台市2009-2010三农投入和民生统计表" xfId="979"/>
    <cellStyle name="常规 4 5 4" xfId="980"/>
    <cellStyle name="Output" xfId="981"/>
    <cellStyle name="PSSpacer" xfId="982"/>
    <cellStyle name="常规 2 3 4 8" xfId="983"/>
    <cellStyle name="差_28四川_高青县2008-2009年三农和民生支出统计表(正式" xfId="984"/>
    <cellStyle name="Output_2016年省级收入和财力预计情况表（2015-12-19更新11月份数据）" xfId="985"/>
    <cellStyle name="差_2014年省级一般公共预算支出执行细化表0108" xfId="986"/>
    <cellStyle name="常规 2 6 2 10 2" xfId="987"/>
    <cellStyle name="PART NUMBER" xfId="988"/>
    <cellStyle name="常规 2 7 3 17" xfId="989"/>
    <cellStyle name="常规 2 7 3 22" xfId="990"/>
    <cellStyle name="常规 4 3 11" xfId="991"/>
    <cellStyle name="t_HVAC Equipment (3)" xfId="992"/>
    <cellStyle name="常规 2 3 4" xfId="993"/>
    <cellStyle name="常规 2 4 4 7" xfId="994"/>
    <cellStyle name="Percent [2] 2" xfId="995"/>
    <cellStyle name="常规 2 2 4 5" xfId="996"/>
    <cellStyle name="差_12滨州_经建科2009-2010三农投入和民生统计表" xfId="997"/>
    <cellStyle name="Percent [2]P 2" xfId="998"/>
    <cellStyle name="常规 2 3 2 26 2" xfId="999"/>
    <cellStyle name="常规 2 3 2 31 2" xfId="1000"/>
    <cellStyle name="常规 3 3 2 3 2" xfId="1001"/>
    <cellStyle name="Percent_!!!GO" xfId="1002"/>
    <cellStyle name="PSDate" xfId="1003"/>
    <cellStyle name="常规 2 3 4 8 2" xfId="1004"/>
    <cellStyle name="PSSpacer 2" xfId="1005"/>
    <cellStyle name="常规 2 9 8" xfId="1006"/>
    <cellStyle name="RowLevel_0" xfId="1007"/>
    <cellStyle name="差_基础表 2 2" xfId="1008"/>
    <cellStyle name="常规 3 4 13" xfId="1009"/>
    <cellStyle name="sstot" xfId="1010"/>
    <cellStyle name="Title" xfId="1011"/>
    <cellStyle name="常规 2 5 4 7" xfId="1012"/>
    <cellStyle name="常规 3 3 4" xfId="1013"/>
    <cellStyle name="啊 2" xfId="1014"/>
    <cellStyle name="常规 2 7 2 14" xfId="1015"/>
    <cellStyle name="Total" xfId="1016"/>
    <cellStyle name="常规 2 2 4 20" xfId="1017"/>
    <cellStyle name="Total 2" xfId="1018"/>
    <cellStyle name="常规 3 78" xfId="1019"/>
    <cellStyle name="常规 3 83" xfId="1020"/>
    <cellStyle name="常规 2 2 4 15" xfId="1021"/>
    <cellStyle name="常规 2 7 2 7" xfId="1022"/>
    <cellStyle name="常规 2 2 19" xfId="1023"/>
    <cellStyle name="常规 2 2 24" xfId="1024"/>
    <cellStyle name="常规 3 83 2" xfId="1025"/>
    <cellStyle name="常规 3 78 2" xfId="1026"/>
    <cellStyle name="Total 2 2" xfId="1027"/>
    <cellStyle name="常规 2 2 4 20 2" xfId="1028"/>
    <cellStyle name="常规 2 2 4 15 2" xfId="1029"/>
    <cellStyle name="常规 2 2 19 2" xfId="1030"/>
    <cellStyle name="常规 2 2 24 2" xfId="1031"/>
    <cellStyle name="常规 2 7 2 7 2" xfId="1032"/>
    <cellStyle name="Total_2016年省级收入和财力预计情况表（2015-12-19更新11月份数据）" xfId="1033"/>
    <cellStyle name="常规 3 2 45 2" xfId="1034"/>
    <cellStyle name="差_08-2014年省级一般公共预算支出执行细化表（附表1）（上会）" xfId="1035"/>
    <cellStyle name="Warning Text 2_2016年省级收入和财力预计情况表（2015-12-19更新11月份数据）" xfId="1036"/>
    <cellStyle name="常规 2 3 2 5 2" xfId="1037"/>
    <cellStyle name="啊" xfId="1038"/>
    <cellStyle name="常规 2 5 2 2 3 2" xfId="1039"/>
    <cellStyle name="百分比 2 2" xfId="1040"/>
    <cellStyle name="差_同德_山东省三农报表合计" xfId="1041"/>
    <cellStyle name="捠壿_Region Orders (2)" xfId="1042"/>
    <cellStyle name="差_07临沂_08-2014年省级一般公共预算支出执行细化表（附表1）（上会）" xfId="1043"/>
    <cellStyle name="差_22湖南_2014年省级一般公共预算支出执行细化表0108" xfId="1044"/>
    <cellStyle name="编号" xfId="1045"/>
    <cellStyle name="好_22湖南_青岛市2009-2010三农投入统计表" xfId="1046"/>
    <cellStyle name="标题 1 2" xfId="1047"/>
    <cellStyle name="好_05潍坊_淄川区2009-2010年三农及民生投入统计表" xfId="1048"/>
    <cellStyle name="标题 3 2" xfId="1049"/>
    <cellStyle name="常规 2 7 2 40 2" xfId="1050"/>
    <cellStyle name="常规 2 7 2 35 2" xfId="1051"/>
    <cellStyle name="差_07临沂_高新区2009-2010三农投入和民生统计表" xfId="1052"/>
    <cellStyle name="常规 2 2 2 38" xfId="1053"/>
    <cellStyle name="常规 2 2 2 43" xfId="1054"/>
    <cellStyle name="标题 4 2" xfId="1055"/>
    <cellStyle name="千位分隔 3" xfId="1056"/>
    <cellStyle name="差_05潍坊_2009-2010三农投入和民生统计表(教科文)" xfId="1057"/>
    <cellStyle name="常规 2 8 39 2" xfId="1058"/>
    <cellStyle name="标题1" xfId="1059"/>
    <cellStyle name="差 2" xfId="1060"/>
    <cellStyle name="差_03-2014年决算及2015年上半年执行情况表（预算处）3" xfId="1061"/>
    <cellStyle name="差_05潍坊" xfId="1062"/>
    <cellStyle name="差_05潍坊_08-2014年省级一般公共预算支出执行细化表（附表1）（上会）" xfId="1063"/>
    <cellStyle name="常规 98 2" xfId="1064"/>
    <cellStyle name="常规 2 4 32" xfId="1065"/>
    <cellStyle name="常规 2 4 27" xfId="1066"/>
    <cellStyle name="差_05潍坊_10-2015年省级一般公共预算支出预算细化表（附表3）（上会）" xfId="1067"/>
    <cellStyle name="差_05潍坊_2009-2010三农投入和民生统计表（农业科）" xfId="1068"/>
    <cellStyle name="差_22湖南_烟台市2009-2010三农投入和民生统计表" xfId="1069"/>
    <cellStyle name="差_2015省级财力测算" xfId="1070"/>
    <cellStyle name="差_05潍坊_2009年全省三农投入情况表（报省委）" xfId="1071"/>
    <cellStyle name="常规 2 7 5 4 2" xfId="1072"/>
    <cellStyle name="差_05潍坊_高新区2009-2010三农投入和民生统计表" xfId="1073"/>
    <cellStyle name="常规 2 7 62 2" xfId="1074"/>
    <cellStyle name="常规 2 7 57 2" xfId="1075"/>
    <cellStyle name="常规 2 41" xfId="1076"/>
    <cellStyle name="常规 2 36" xfId="1077"/>
    <cellStyle name="差_05潍坊_桓台2009-2010年三农及民生投入统计表" xfId="1078"/>
    <cellStyle name="差_05潍坊_临淄区2009-2010三农投入和民生统计表" xfId="1079"/>
    <cellStyle name="差_05潍坊_青岛市2009-2010三农投入统计表" xfId="1080"/>
    <cellStyle name="差_05潍坊_山东省三农报表合计" xfId="1081"/>
    <cellStyle name="常规 2 10 13 2" xfId="1082"/>
    <cellStyle name="差_05潍坊_烟台市2009-2010三农投入和民生统计表" xfId="1083"/>
    <cellStyle name="差_05潍坊_淄川区2009-2010年三农及民生投入统计表" xfId="1084"/>
    <cellStyle name="差_07临沂_10-2015年省级一般公共预算支出预算细化表（附表3）（上会）" xfId="1085"/>
    <cellStyle name="好_平邑_山东省三农报表合计" xfId="1086"/>
    <cellStyle name="常规 10 3" xfId="1087"/>
    <cellStyle name="常规 2 3 3 2 14 2" xfId="1088"/>
    <cellStyle name="差_07临沂_2009-2010三农投入和民生统计表(教科文)" xfId="1089"/>
    <cellStyle name="常规 2 2 2 12" xfId="1090"/>
    <cellStyle name="差_2016年预算安排建议表（收入和财力表）（2015-12-20向于厅长汇报后修改）" xfId="1091"/>
    <cellStyle name="常规 2 5 62 2" xfId="1092"/>
    <cellStyle name="常规 2 5 57 2" xfId="1093"/>
    <cellStyle name="差_07临沂_2009-2010三农投入和民生统计表（企业处汇总用）" xfId="1094"/>
    <cellStyle name="差_07临沂_2009年胜利油田" xfId="1095"/>
    <cellStyle name="差_07临沂_2010年境内税收收入构成表（定稿）" xfId="1096"/>
    <cellStyle name="常规 2 2 2 2 5" xfId="1097"/>
    <cellStyle name="常规 2 2 2 2 10" xfId="1098"/>
    <cellStyle name="差_07临沂_2014年省级一般公共预算支出执行细化表0108" xfId="1099"/>
    <cellStyle name="差_07临沂_博山区2009-2010年三农及民生投入统计表" xfId="1100"/>
    <cellStyle name="常规 2 3 3 6 2" xfId="1101"/>
    <cellStyle name="差_07临沂_桓台2009-2010年三农及民生投入统计表" xfId="1102"/>
    <cellStyle name="常规 15 3" xfId="1103"/>
    <cellStyle name="差_07临沂_经建科2009-2010三农投入和民生统计表" xfId="1104"/>
    <cellStyle name="常规 5 2 2 2 2" xfId="1105"/>
    <cellStyle name="差_07临沂_行政政法科2009-2010三农投入和民生统计表" xfId="1106"/>
    <cellStyle name="差_07临沂_张店区2009-2010年三农和民生支出统计表(正式" xfId="1107"/>
    <cellStyle name="差_07临沂_综合组小册子数据（20100730）" xfId="1108"/>
    <cellStyle name="差_10月月报大表" xfId="1109"/>
    <cellStyle name="差_10月月报大表_2014年省级一般公共预算支出执行细化表0108" xfId="1110"/>
    <cellStyle name="好_30云南_山东、江苏、广东三省境内税收收入构成情况表（2010年全年）" xfId="1111"/>
    <cellStyle name="常规 2 3 4 5" xfId="1112"/>
    <cellStyle name="差_22湖南_18、2009年山东省财政基本情况（印）" xfId="1113"/>
    <cellStyle name="差_12滨州" xfId="1114"/>
    <cellStyle name="差_12滨州_10-2015年省级一般公共预算支出预算细化表（附表3）（上会）" xfId="1115"/>
    <cellStyle name="常规 2 32 2" xfId="1116"/>
    <cellStyle name="差_12滨州_2009-2010三农投入和民生统计表（企业处汇总用）" xfId="1117"/>
    <cellStyle name="常规 2 4 50 2" xfId="1118"/>
    <cellStyle name="常规 2 4 45 2" xfId="1119"/>
    <cellStyle name="差_12滨州_2010年境内税收收入构成表（定稿）" xfId="1120"/>
    <cellStyle name="常规 2 5 2 11 2" xfId="1121"/>
    <cellStyle name="差_12滨州_2014年省级一般公共预算支出执行细化表0108" xfId="1122"/>
    <cellStyle name="常规 2 5 4 25" xfId="1123"/>
    <cellStyle name="差_12滨州_博山区2009-2010年三农及民生投入统计表" xfId="1124"/>
    <cellStyle name="常规 2 7 31" xfId="1125"/>
    <cellStyle name="常规 2 7 26" xfId="1126"/>
    <cellStyle name="差_12滨州_高新区2009-2010三农投入和民生统计表" xfId="1127"/>
    <cellStyle name="差_12滨州_桓台2009-2010年三农及民生投入统计表" xfId="1128"/>
    <cellStyle name="常规 3 4 9 2" xfId="1129"/>
    <cellStyle name="差_12滨州_青岛市2009-2010三农投入统计表" xfId="1130"/>
    <cellStyle name="差_12滨州_山东、江苏、广东三省境内税收收入构成情况表（2010年全年）" xfId="1131"/>
    <cellStyle name="差_12滨州_山东省三农报表合计" xfId="1132"/>
    <cellStyle name="常规 2 7 40 2" xfId="1133"/>
    <cellStyle name="常规 2 7 35 2" xfId="1134"/>
    <cellStyle name="差_34青海_桓台2009-2010年三农及民生投入统计表" xfId="1135"/>
    <cellStyle name="差_12滨州_行政政法科2009-2010三农投入和民生统计表" xfId="1136"/>
    <cellStyle name="差_12滨州_周村区2009-2010年三农及民生投入统计表" xfId="1137"/>
    <cellStyle name="常规 2 4 2 2 13 2" xfId="1138"/>
    <cellStyle name="差_12滨州_淄川区2009-2010年三农及民生投入统计表" xfId="1139"/>
    <cellStyle name="差_2006-2009年全省境内财政总收入构成情况表（20100505报尹厅长）" xfId="1140"/>
    <cellStyle name="差_2009-2010三农投入和民生统计表（农业科）" xfId="1141"/>
    <cellStyle name="差_2009-2010三农投入和民生统计表（企业处汇总用）" xfId="1142"/>
    <cellStyle name="常规 2 7 2 5 2" xfId="1143"/>
    <cellStyle name="差_2011年09月月报大表" xfId="1144"/>
    <cellStyle name="常规 2 2 22 2" xfId="1145"/>
    <cellStyle name="常规 2 2 17 2" xfId="1146"/>
    <cellStyle name="常规 4 2 35" xfId="1147"/>
    <cellStyle name="常规 4 2 40" xfId="1148"/>
    <cellStyle name="常规 4 55" xfId="1149"/>
    <cellStyle name="常规 4 60" xfId="1150"/>
    <cellStyle name="常规 2 2 4 13 2" xfId="1151"/>
    <cellStyle name="常规 2 4 4 26" xfId="1152"/>
    <cellStyle name="常规 3 76 2" xfId="1153"/>
    <cellStyle name="常规 3 81 2" xfId="1154"/>
    <cellStyle name="常规 2 3 3 2 15" xfId="1155"/>
    <cellStyle name="差_2011年09月月报大表_08-2014年省级一般公共预算支出执行细化表（附表1）（上会）" xfId="1156"/>
    <cellStyle name="差_2011年09月月报大表_10-2015年省级一般公共预算支出预算细化表（附表3）（上会）" xfId="1157"/>
    <cellStyle name="差_2011年09月月报大表_2014年省级一般公共预算支出执行细化表0108" xfId="1158"/>
    <cellStyle name="差_2012年财政收入预计完成情况表（20120906）(1)" xfId="1159"/>
    <cellStyle name="常规 2 4 3 9 2" xfId="1160"/>
    <cellStyle name="差_2012年财政收入预计完成情况表（201210）" xfId="1161"/>
    <cellStyle name="常规 2 2 6 2" xfId="1162"/>
    <cellStyle name="差_34青海_2009-2010三农投入和民生统计表（企业处汇总用）" xfId="1163"/>
    <cellStyle name="常规 2 6 5 11" xfId="1164"/>
    <cellStyle name="好_33甘肃_10-2015年省级一般公共预算支出预算细化表（附表3）（上会）" xfId="1165"/>
    <cellStyle name="差_22湖南_行政政法科2009-2010三农投入和民生统计表" xfId="1166"/>
    <cellStyle name="常规 2 16 2" xfId="1167"/>
    <cellStyle name="常规 2 9 11 2" xfId="1168"/>
    <cellStyle name="差_2012年财政收入预计完成情况表（20121106）" xfId="1169"/>
    <cellStyle name="差_2012年财政收入预计完成情况表（20121222）" xfId="1170"/>
    <cellStyle name="常规 2 11 13 2" xfId="1171"/>
    <cellStyle name="常规 3 5 12 2" xfId="1172"/>
    <cellStyle name="差_2012年国有资本经营预算报表（只含山东省本级报省人代会审议2）" xfId="1173"/>
    <cellStyle name="常规 2 6 4 5" xfId="1174"/>
    <cellStyle name="常规 2 6 3 4 2" xfId="1175"/>
    <cellStyle name="常规 2 2 3 2 6" xfId="1176"/>
    <cellStyle name="差_2012年国有资本经营预算报表（只含山东省本级报省人代会审议2）_08-2014年省级一般公共预算支出执行细化表（附表1）（上会）" xfId="1177"/>
    <cellStyle name="常规 2 7 4 8 2" xfId="1178"/>
    <cellStyle name="常规 5_【送印】人大报表111(1)(1)" xfId="1179"/>
    <cellStyle name="差_2012年国有资本经营预算报表（只含山东省本级报省人代会审议2）_10-2015年省级一般公共预算支出预算细化表（附表3）（上会）" xfId="1180"/>
    <cellStyle name="常规 2 11 10 2" xfId="1181"/>
    <cellStyle name="常规 3 2 2 15 2" xfId="1182"/>
    <cellStyle name="常规 2 7 41 2" xfId="1183"/>
    <cellStyle name="常规 2 7 36 2" xfId="1184"/>
    <cellStyle name="差_2012年国有资本经营预算报表（只含山东省本级报省人代会审议2）_2014年省级一般公共预算支出执行细化表0108" xfId="1185"/>
    <cellStyle name="差_34青海_2010年境内税收收入构成表（定稿）" xfId="1186"/>
    <cellStyle name="差_2012年省对下财政年终对账表20121225(1)29" xfId="1187"/>
    <cellStyle name="常规 2 4 13" xfId="1188"/>
    <cellStyle name="差_2015年省级支出分类别表（给小魏）" xfId="1189"/>
    <cellStyle name="差_22湖南" xfId="1190"/>
    <cellStyle name="差_22湖南_10-2015年省级一般公共预算支出预算细化表（附表3）（上会）" xfId="1191"/>
    <cellStyle name="好_2012年国有资本经营预算报表（只含山东省本级报省人代会审议2）" xfId="1192"/>
    <cellStyle name="常规 2 3 5 10 2" xfId="1193"/>
    <cellStyle name="差_22湖南_2009-2010三农投入和民生统计表(教科文)" xfId="1194"/>
    <cellStyle name="常规 32" xfId="1195"/>
    <cellStyle name="常规 27" xfId="1196"/>
    <cellStyle name="差_非税局2009-2010三农投入和民生统计表2" xfId="1197"/>
    <cellStyle name="差_22湖南_2009-2010三农投入和民生统计表（企业处汇总用）" xfId="1198"/>
    <cellStyle name="差_22湖南_博山区2009-2010年三农及民生投入统计表" xfId="1199"/>
    <cellStyle name="差_22湖南_非税局2009-2010三农投入和民生统计表2" xfId="1200"/>
    <cellStyle name="常规 2 5 10" xfId="1201"/>
    <cellStyle name="常规 2 4 2 6 2" xfId="1202"/>
    <cellStyle name="差_22湖南_高青县2008-2009年三农和民生支出统计表(正式" xfId="1203"/>
    <cellStyle name="常规 2 2 3 2 7" xfId="1204"/>
    <cellStyle name="差_22湖南_高新区2009-2010三农投入和民生统计表" xfId="1205"/>
    <cellStyle name="常规 2 12" xfId="1206"/>
    <cellStyle name="常规 2 7 54 2" xfId="1207"/>
    <cellStyle name="常规 2 7 49 2" xfId="1208"/>
    <cellStyle name="差_22湖南_桓台2009-2010年三农及民生投入统计表" xfId="1209"/>
    <cellStyle name="常规 2 2 2 32 2" xfId="1210"/>
    <cellStyle name="常规 2 2 2 27 2" xfId="1211"/>
    <cellStyle name="常规 4 3 19" xfId="1212"/>
    <cellStyle name="常规 4 3 24" xfId="1213"/>
    <cellStyle name="差_22湖南_经建科2009-2010三农投入和民生统计表" xfId="1214"/>
    <cellStyle name="常规 2 5 3 2 15" xfId="1215"/>
    <cellStyle name="差_22湖南_青岛市2009-2010三农投入统计表" xfId="1216"/>
    <cellStyle name="好_Book1_1_10-2015年省级一般公共预算支出预算细化表（附表3）（上会）" xfId="1217"/>
    <cellStyle name="常规 19" xfId="1218"/>
    <cellStyle name="常规 24" xfId="1219"/>
    <cellStyle name="差_22湖南_山东、江苏、广东三省境内税收收入构成情况表（2010年全年）" xfId="1220"/>
    <cellStyle name="常规 2 2 5 7 2" xfId="1221"/>
    <cellStyle name="常规 46" xfId="1222"/>
    <cellStyle name="常规 51" xfId="1223"/>
    <cellStyle name="差_22湖南_沂源县2009-2010年三农及民生投入统计表" xfId="1224"/>
    <cellStyle name="常规 2 7 2 27 2" xfId="1225"/>
    <cellStyle name="常规 2 7 2 32 2" xfId="1226"/>
    <cellStyle name="差_22湖南_张店区2009-2010年三农和民生支出统计表(正式" xfId="1227"/>
    <cellStyle name="差_28四川_桓台2009-2010年三农及民生投入统计表" xfId="1228"/>
    <cellStyle name="常规 2 12 13" xfId="1229"/>
    <cellStyle name="常规 16 2" xfId="1230"/>
    <cellStyle name="常规 21 2" xfId="1231"/>
    <cellStyle name="差_22湖南_周村区2009-2010年三农及民生投入统计表" xfId="1232"/>
    <cellStyle name="差_22湖南_淄川区2009-2010年三农及民生投入统计表" xfId="1233"/>
    <cellStyle name="差_23-1" xfId="1234"/>
    <cellStyle name="差_27重庆_08-2014年省级一般公共预算支出执行细化表（附表1）（上会）" xfId="1235"/>
    <cellStyle name="常规 2 4 2 5 2" xfId="1236"/>
    <cellStyle name="差_27重庆_18、2009年山东省财政基本情况（印）" xfId="1237"/>
    <cellStyle name="差_27重庆_2009-2010三农投入和民生统计表(教科文)" xfId="1238"/>
    <cellStyle name="差_27重庆_2009-2010三农投入和民生统计表（农业科）" xfId="1239"/>
    <cellStyle name="常规 2 35" xfId="1240"/>
    <cellStyle name="常规 2 40" xfId="1241"/>
    <cellStyle name="差_27重庆_2009年全省三农投入情况表（报省委）" xfId="1242"/>
    <cellStyle name="差_27重庆_2009年胜利油田" xfId="1243"/>
    <cellStyle name="差_27重庆_2010年境内税收收入构成表（定稿）" xfId="1244"/>
    <cellStyle name="差_27重庆_2014年省级一般公共预算支出执行细化表0108" xfId="1245"/>
    <cellStyle name="常规 2 5 2 10 2" xfId="1246"/>
    <cellStyle name="差_27重庆_博山区2009-2010年三农及民生投入统计表" xfId="1247"/>
    <cellStyle name="差_Book1" xfId="1248"/>
    <cellStyle name="常规 2 5 4 15" xfId="1249"/>
    <cellStyle name="常规 2 5 4 20" xfId="1250"/>
    <cellStyle name="常规 2 2 3 17 2" xfId="1251"/>
    <cellStyle name="常规 2 2 3 22 2" xfId="1252"/>
    <cellStyle name="差_27重庆_非税局2009-2010三农投入和民生统计表2" xfId="1253"/>
    <cellStyle name="常规 2 3 4 14 2" xfId="1254"/>
    <cellStyle name="常规 2 4 3_支出按经济分类" xfId="1255"/>
    <cellStyle name="差_27重庆_高新区2009-2010三农投入和民生统计表" xfId="1256"/>
    <cellStyle name="常规 2 7 25" xfId="1257"/>
    <cellStyle name="常规 2 7 30" xfId="1258"/>
    <cellStyle name="好_30云南_2009-2010三农投入和民生统计表（农业科）" xfId="1259"/>
    <cellStyle name="差_27重庆_桓台2009-2010年三农及民生投入统计表" xfId="1260"/>
    <cellStyle name="常规 2 7 3 14 2" xfId="1261"/>
    <cellStyle name="差_27重庆_淄川区2009-2010年三农及民生投入统计表" xfId="1262"/>
    <cellStyle name="差_27重庆_经建科2009-2010三农投入和民生统计表" xfId="1263"/>
    <cellStyle name="常规 2 2 4 4" xfId="1264"/>
    <cellStyle name="差_27重庆_临淄区2009-2010三农投入和民生统计表" xfId="1265"/>
    <cellStyle name="常规 3 2 2 12 2" xfId="1266"/>
    <cellStyle name="常规 4" xfId="1267"/>
    <cellStyle name="差_27重庆_青岛市2009-2010三农投入统计表" xfId="1268"/>
    <cellStyle name="常规 3 2" xfId="1269"/>
    <cellStyle name="常规 2 6 2 3" xfId="1270"/>
    <cellStyle name="差_27重庆_人均收支(0214)" xfId="1271"/>
    <cellStyle name="差_27重庆_山东、江苏、广东三省境内税收收入构成情况表（2010年全年）" xfId="1272"/>
    <cellStyle name="常规 2 10" xfId="1273"/>
    <cellStyle name="常规 2 4 3 26 2" xfId="1274"/>
    <cellStyle name="差_同德_2009年全省三农投入情况表（报省委）" xfId="1275"/>
    <cellStyle name="常规 3 55 2" xfId="1276"/>
    <cellStyle name="常规 3 60 2" xfId="1277"/>
    <cellStyle name="差_27重庆_山东省三农报表合计" xfId="1278"/>
    <cellStyle name="差_27重庆_行政政法科2009-2010三农投入和民生统计表" xfId="1279"/>
    <cellStyle name="常规 2 7 29 2" xfId="1280"/>
    <cellStyle name="常规 2 7 34 2" xfId="1281"/>
    <cellStyle name="差_27重庆_烟台市2009-2010三农投入和民生统计表" xfId="1282"/>
    <cellStyle name="差_27重庆_沂源县2009-2010年三农及民生投入统计表" xfId="1283"/>
    <cellStyle name="差_27重庆_周村区2009-2010年三农及民生投入统计表" xfId="1284"/>
    <cellStyle name="差_28四川_08-2014年省级一般公共预算支出执行细化表（附表1）（上会）" xfId="1285"/>
    <cellStyle name="常规 2 5 5 7 2" xfId="1286"/>
    <cellStyle name="常规 3 4 4 2" xfId="1287"/>
    <cellStyle name="差_28四川_10-2015年省级一般公共预算支出预算细化表（附表3）（上会）" xfId="1288"/>
    <cellStyle name="差_28四川_18、2009年山东省财政基本情况（印）" xfId="1289"/>
    <cellStyle name="差_28四川_2009-2010三农投入和民生统计表(教科文)" xfId="1290"/>
    <cellStyle name="常规 2 3 2 9 2" xfId="1291"/>
    <cellStyle name="差_28四川_2009-2010三农投入和民生统计表（农业科）" xfId="1292"/>
    <cellStyle name="差_28四川_2009-2010三农投入和民生统计表（企业处汇总用）" xfId="1293"/>
    <cellStyle name="差_28四川_2009年全省三农投入情况表（报省委）" xfId="1294"/>
    <cellStyle name="常规 2 3 2 2 7 2" xfId="1295"/>
    <cellStyle name="常规 2 6 2 15 2" xfId="1296"/>
    <cellStyle name="常规 2 6 2 20 2" xfId="1297"/>
    <cellStyle name="差_28四川_2010年境内税收收入构成表（定稿）" xfId="1298"/>
    <cellStyle name="常规 3 10 2" xfId="1299"/>
    <cellStyle name="差_28四川_2014年省级一般公共预算支出执行细化表0108" xfId="1300"/>
    <cellStyle name="常规 2 4 3 2 16" xfId="1301"/>
    <cellStyle name="常规 4 3 2 10" xfId="1302"/>
    <cellStyle name="差_28四川_博山区2009-2010年三农及民生投入统计表" xfId="1303"/>
    <cellStyle name="常规 2 7 13 2" xfId="1304"/>
    <cellStyle name="差_28四川_非税局2009-2010三农投入和民生统计表2" xfId="1305"/>
    <cellStyle name="差_28四川_高新区2009-2010三农投入和民生统计表" xfId="1306"/>
    <cellStyle name="常规 2 12 9" xfId="1307"/>
    <cellStyle name="差_28四川_经建科2009-2010三农投入和民生统计表" xfId="1308"/>
    <cellStyle name="常规 2 3 2 36 2" xfId="1309"/>
    <cellStyle name="常规 2 3 2 41 2" xfId="1310"/>
    <cellStyle name="常规 3 3 2 8 2" xfId="1311"/>
    <cellStyle name="差_28四川_临淄区2009-2010三农投入和民生统计表" xfId="1312"/>
    <cellStyle name="差_28四川_人均收支(0214)" xfId="1313"/>
    <cellStyle name="差_28四川_山东、江苏、广东三省境内税收收入构成情况表（2010年全年）" xfId="1314"/>
    <cellStyle name="常规 4 2 10 2" xfId="1315"/>
    <cellStyle name="常规 4 25 2" xfId="1316"/>
    <cellStyle name="常规 4 30 2" xfId="1317"/>
    <cellStyle name="常规 2 3 12" xfId="1318"/>
    <cellStyle name="差_28四川_行政政法科2009-2010三农投入和民生统计表" xfId="1319"/>
    <cellStyle name="常规 2 4 13 2" xfId="1320"/>
    <cellStyle name="差_28四川_烟台市2009-2010三农投入和民生统计表" xfId="1321"/>
    <cellStyle name="差_28四川_张店区2009-2010年三农和民生支出统计表(正式" xfId="1322"/>
    <cellStyle name="常规 2 5 2 45" xfId="1323"/>
    <cellStyle name="常规 2 6 2 2 15" xfId="1324"/>
    <cellStyle name="差_28四川_周村区2009-2010年三农及民生投入统计表" xfId="1325"/>
    <cellStyle name="常规 2 3" xfId="1326"/>
    <cellStyle name="常规 2 5 26 2" xfId="1327"/>
    <cellStyle name="常规 2 5 31 2" xfId="1328"/>
    <cellStyle name="差_30云南" xfId="1329"/>
    <cellStyle name="常规 2 7 3 6 2" xfId="1330"/>
    <cellStyle name="差_30云南_08-2014年省级一般公共预算支出执行细化表（附表1）（上会）" xfId="1331"/>
    <cellStyle name="差_30云南_10-2015年省级一般公共预算支出预算细化表（附表3）（上会）" xfId="1332"/>
    <cellStyle name="差_30云南_18、2009年山东省财政基本情况（印）" xfId="1333"/>
    <cellStyle name="常规 2 2 3 16 2" xfId="1334"/>
    <cellStyle name="常规 2 2 3 21 2" xfId="1335"/>
    <cellStyle name="差_30云南_2009-2010三农投入和民生统计表(教科文)" xfId="1336"/>
    <cellStyle name="差_30云南_2009-2010三农投入和民生统计表（农业科）" xfId="1337"/>
    <cellStyle name="常规 2 2 45" xfId="1338"/>
    <cellStyle name="常规 2 2 50" xfId="1339"/>
    <cellStyle name="差_30云南_2009年胜利油田" xfId="1340"/>
    <cellStyle name="常规 2 8 8 2" xfId="1341"/>
    <cellStyle name="常规 4 2 2 15 2" xfId="1342"/>
    <cellStyle name="常规 4 4 15 2" xfId="1343"/>
    <cellStyle name="常规 4 4 20 2" xfId="1344"/>
    <cellStyle name="差_30云南_2010年境内税收收入构成表（定稿）" xfId="1345"/>
    <cellStyle name="差_30云南_2014年省级一般公共预算支出执行细化表0108" xfId="1346"/>
    <cellStyle name="常规 2 7 3 2 16 2" xfId="1347"/>
    <cellStyle name="常规 2 2 3 4" xfId="1348"/>
    <cellStyle name="差_30云南_博山区2009-2010年三农及民生投入统计表" xfId="1349"/>
    <cellStyle name="常规 2 4 3 25" xfId="1350"/>
    <cellStyle name="常规 2 4 3 30" xfId="1351"/>
    <cellStyle name="差_30云南_高青县2008-2009年三农和民生支出统计表(正式" xfId="1352"/>
    <cellStyle name="差_30云南_高新区2009-2010三农投入和民生统计表" xfId="1353"/>
    <cellStyle name="常规 2 4 3 11" xfId="1354"/>
    <cellStyle name="好_高青县2008-2009年三农和民生支出统计表(正式" xfId="1355"/>
    <cellStyle name="差_30云南_经建科2009-2010三农投入和民生统计表" xfId="1356"/>
    <cellStyle name="差_30云南_青岛市2009-2010三农投入统计表" xfId="1357"/>
    <cellStyle name="差_30云南_人均收支(0214)" xfId="1358"/>
    <cellStyle name="常规 3 4 8 2" xfId="1359"/>
    <cellStyle name="差_30云南_山东、江苏、广东三省境内税收收入构成情况表（2010年全年）" xfId="1360"/>
    <cellStyle name="常规 2 4 3 27" xfId="1361"/>
    <cellStyle name="差_30云南_行政政法科2009-2010三农投入和民生统计表" xfId="1362"/>
    <cellStyle name="常规 2 4 3 15 2" xfId="1363"/>
    <cellStyle name="常规 2 4 3 20 2" xfId="1364"/>
    <cellStyle name="差_30云南_烟台市2009-2010三农投入和民生统计表" xfId="1365"/>
    <cellStyle name="常规 2 5 2 2 12" xfId="1366"/>
    <cellStyle name="差_30云南_沂源县2009-2010年三农及民生投入统计表" xfId="1367"/>
    <cellStyle name="差_平邑_临淄区2009-2010三农投入和民生统计表" xfId="1368"/>
    <cellStyle name="常规 2 5 27" xfId="1369"/>
    <cellStyle name="常规 2 5 32" xfId="1370"/>
    <cellStyle name="常规 2 7 3 2 4 2" xfId="1371"/>
    <cellStyle name="差_30云南_张店区2009-2010年三农和民生支出统计表(正式" xfId="1372"/>
    <cellStyle name="常规 3 2 17 2" xfId="1373"/>
    <cellStyle name="常规 3 2 22 2" xfId="1374"/>
    <cellStyle name="差_30云南_周村区2009-2010年三农及民生投入统计表" xfId="1375"/>
    <cellStyle name="常规 12 3" xfId="1376"/>
    <cellStyle name="差_30云南_淄川区2009-2010年三农及民生投入统计表" xfId="1377"/>
    <cellStyle name="常规 2 6 4 17 2" xfId="1378"/>
    <cellStyle name="常规 2 6 4 22 2" xfId="1379"/>
    <cellStyle name="常规 13_【送印】人大报表111(1)(1)" xfId="1380"/>
    <cellStyle name="常规 3 2 2 9 2" xfId="1381"/>
    <cellStyle name="差_33甘肃" xfId="1382"/>
    <cellStyle name="常规 2 5 7" xfId="1383"/>
    <cellStyle name="常规 2 7 3 2 13" xfId="1384"/>
    <cellStyle name="差_33甘肃_08-2014年省级一般公共预算支出执行细化表（附表1）（上会）" xfId="1385"/>
    <cellStyle name="差_33甘肃_10-2015年省级一般公共预算支出预算细化表（附表3）（上会）" xfId="1386"/>
    <cellStyle name="差_33甘肃_山东、江苏、广东三省境内税收收入构成情况表（2010年全年）" xfId="1387"/>
    <cellStyle name="常规 42 2" xfId="1388"/>
    <cellStyle name="常规 37 2" xfId="1389"/>
    <cellStyle name="差_33甘肃_18、2009年山东省财政基本情况（印）" xfId="1390"/>
    <cellStyle name="差_33甘肃_2009-2010三农投入和民生统计表(教科文)" xfId="1391"/>
    <cellStyle name="好_22湖南_18、2009年山东省财政基本情况（印）" xfId="1392"/>
    <cellStyle name="差_33甘肃_2009-2010三农投入和民生统计表（农业科）" xfId="1393"/>
    <cellStyle name="常规 2 2 3 6 2" xfId="1394"/>
    <cellStyle name="差_33甘肃_2009年全省三农投入情况表（报省委）" xfId="1395"/>
    <cellStyle name="常规 2 8 7" xfId="1396"/>
    <cellStyle name="常规 4 2 2 14" xfId="1397"/>
    <cellStyle name="常规 4 4 14" xfId="1398"/>
    <cellStyle name="差_33甘肃_2009年胜利油田" xfId="1399"/>
    <cellStyle name="常规 2 11 17 2" xfId="1400"/>
    <cellStyle name="差_33甘肃_2014年省级一般公共预算支出执行细化表0108" xfId="1401"/>
    <cellStyle name="常规 2 6 3 2" xfId="1402"/>
    <cellStyle name="常规 3 5 10" xfId="1403"/>
    <cellStyle name="差_33甘肃_博山区2009-2010年三农及民生投入统计表" xfId="1404"/>
    <cellStyle name="常规 4 3 2 5" xfId="1405"/>
    <cellStyle name="常规 2 7 5 8" xfId="1406"/>
    <cellStyle name="差_33甘肃_非税局2009-2010三农投入和民生统计表2" xfId="1407"/>
    <cellStyle name="差_Book1_1" xfId="1408"/>
    <cellStyle name="差_33甘肃_高青县2008-2009年三农和民生支出统计表(正式" xfId="1409"/>
    <cellStyle name="常规 3 29 2" xfId="1410"/>
    <cellStyle name="常规 3 34 2" xfId="1411"/>
    <cellStyle name="常规 2 6 2 39 2" xfId="1412"/>
    <cellStyle name="常规 2 6 2 44 2" xfId="1413"/>
    <cellStyle name="常规 2 6 3 2 14 2" xfId="1414"/>
    <cellStyle name="常规 2 2 14" xfId="1415"/>
    <cellStyle name="差_33甘肃_高新区2009-2010三农投入和民生统计表" xfId="1416"/>
    <cellStyle name="常规 2 7 2 2" xfId="1417"/>
    <cellStyle name="常规 2 2 4 10" xfId="1418"/>
    <cellStyle name="常规 3 68" xfId="1419"/>
    <cellStyle name="常规 3 73" xfId="1420"/>
    <cellStyle name="差_33甘肃_经建科2009-2010三农投入和民生统计表" xfId="1421"/>
    <cellStyle name="常规 2 2 38 2" xfId="1422"/>
    <cellStyle name="常规 2 2 43 2" xfId="1423"/>
    <cellStyle name="差_33甘肃_临淄区2009-2010三农投入和民生统计表" xfId="1424"/>
    <cellStyle name="差_33甘肃_青岛市2009-2010三农投入统计表" xfId="1425"/>
    <cellStyle name="差_33甘肃_人均收支(0214)" xfId="1426"/>
    <cellStyle name="常规 16" xfId="1427"/>
    <cellStyle name="常规 21" xfId="1428"/>
    <cellStyle name="差_33甘肃_山东省三农报表合计" xfId="1429"/>
    <cellStyle name="差_33甘肃_烟台市2009-2010三农投入和民生统计表" xfId="1430"/>
    <cellStyle name="常规 2 2 59 2" xfId="1431"/>
    <cellStyle name="常规 2 2 64 2" xfId="1432"/>
    <cellStyle name="常规 2 7 3 2 2" xfId="1433"/>
    <cellStyle name="差_33甘肃_沂源县2009-2010年三农及民生投入统计表" xfId="1434"/>
    <cellStyle name="常规 2 4 37 2" xfId="1435"/>
    <cellStyle name="常规 2 4 42 2" xfId="1436"/>
    <cellStyle name="差_33甘肃_周村区2009-2010年三农及民生投入统计表" xfId="1437"/>
    <cellStyle name="常规 2 4 2 4" xfId="1438"/>
    <cellStyle name="差_33甘肃_淄川区2009-2010年三农及民生投入统计表" xfId="1439"/>
    <cellStyle name="差_34青海" xfId="1440"/>
    <cellStyle name="好_33甘肃_山东省三农报表合计" xfId="1441"/>
    <cellStyle name="差_34青海_08-2014年省级一般公共预算支出执行细化表（附表1）（上会）" xfId="1442"/>
    <cellStyle name="常规 2 4 36" xfId="1443"/>
    <cellStyle name="常规 2 4 41" xfId="1444"/>
    <cellStyle name="常规 3 2 4 2" xfId="1445"/>
    <cellStyle name="常规 2 5 3 7 2" xfId="1446"/>
    <cellStyle name="差_34青海_10-2015年省级一般公共预算支出预算细化表（附表3）（上会）" xfId="1447"/>
    <cellStyle name="差_34青海_18、2009年山东省财政基本情况（印）" xfId="1448"/>
    <cellStyle name="常规 2 4 3 11 2" xfId="1449"/>
    <cellStyle name="差_34青海_2009-2010三农投入和民生统计表(教科文)" xfId="1450"/>
    <cellStyle name="常规 2 2 2 8 2" xfId="1451"/>
    <cellStyle name="强调文字颜色 5 2" xfId="1452"/>
    <cellStyle name="差_34青海_2009-2010三农投入和民生统计表（农业科）" xfId="1453"/>
    <cellStyle name="常规 5 2 12" xfId="1454"/>
    <cellStyle name="差_34青海_2009年全省三农投入情况表（报省委）" xfId="1455"/>
    <cellStyle name="常规 2 3 3 2 11" xfId="1456"/>
    <cellStyle name="差_34青海_2009年胜利油田" xfId="1457"/>
    <cellStyle name="常规 2 6 49" xfId="1458"/>
    <cellStyle name="常规 2 6 54" xfId="1459"/>
    <cellStyle name="差_34青海_2014年省级一般公共预算支出执行细化表0108" xfId="1460"/>
    <cellStyle name="常规 4 2 28" xfId="1461"/>
    <cellStyle name="常规 4 2 33" xfId="1462"/>
    <cellStyle name="常规 4 48" xfId="1463"/>
    <cellStyle name="常规 4 53" xfId="1464"/>
    <cellStyle name="差_34青海_非税局2009-2010三农投入和民生统计表2" xfId="1465"/>
    <cellStyle name="差_34青海_高青县2008-2009年三农和民生支出统计表(正式" xfId="1466"/>
    <cellStyle name="常规 2 5 3 10" xfId="1467"/>
    <cellStyle name="差_34青海_高新区2009-2010三农投入和民生统计表" xfId="1468"/>
    <cellStyle name="差_平邑_非税局2009-2010三农投入和民生统计表2" xfId="1469"/>
    <cellStyle name="差_34青海_经建科2009-2010三农投入和民生统计表" xfId="1470"/>
    <cellStyle name="好_同德_人均收支(0214)" xfId="1471"/>
    <cellStyle name="常规 2 2 2 13 2" xfId="1472"/>
    <cellStyle name="常规 2 2 4 26" xfId="1473"/>
    <cellStyle name="常规 3 89" xfId="1474"/>
    <cellStyle name="常规 3 94" xfId="1475"/>
    <cellStyle name="常规 2 2 35" xfId="1476"/>
    <cellStyle name="常规 2 2 40" xfId="1477"/>
    <cellStyle name="差_34青海_临淄区2009-2010三农投入和民生统计表" xfId="1478"/>
    <cellStyle name="差_34青海_青岛市2009-2010三农投入统计表" xfId="1479"/>
    <cellStyle name="差_自治区本级政府性基金情况表_2014年省级一般公共预算支出执行细化表0108" xfId="1480"/>
    <cellStyle name="常规 3 5 9" xfId="1481"/>
    <cellStyle name="差_34青海_人均收支(0214)" xfId="1482"/>
    <cellStyle name="常规 3 2 7 2" xfId="1483"/>
    <cellStyle name="差_34青海_山东、江苏、广东三省境内税收收入构成情况表（2010年全年）" xfId="1484"/>
    <cellStyle name="常规 4 23 2" xfId="1485"/>
    <cellStyle name="常规 4 18 2" xfId="1486"/>
    <cellStyle name="常规 2 6 3 28 2" xfId="1487"/>
    <cellStyle name="好_【送印】人大报表111(1)(1)" xfId="1488"/>
    <cellStyle name="差_34青海_行政政法科2009-2010三农投入和民生统计表" xfId="1489"/>
    <cellStyle name="差_34青海_烟台市2009-2010三农投入和民生统计表" xfId="1490"/>
    <cellStyle name="常规 2 2 2 29 2" xfId="1491"/>
    <cellStyle name="常规 2 2 2 34 2" xfId="1492"/>
    <cellStyle name="差_34青海_沂源县2009-2010年三农及民生投入统计表" xfId="1493"/>
    <cellStyle name="差_34青海_张店区2009-2010年三农和民生支出统计表(正式" xfId="1494"/>
    <cellStyle name="常规 2 9 10" xfId="1495"/>
    <cellStyle name="差_Book1_1 2" xfId="1496"/>
    <cellStyle name="好_22湖南_桓台2009-2010年三农及民生投入统计表" xfId="1497"/>
    <cellStyle name="常规 5 13 2" xfId="1498"/>
    <cellStyle name="差_Book1_1_08-2014年省级一般公共预算支出执行细化表（附表1）（上会）" xfId="1499"/>
    <cellStyle name="常规 2 6 4 18 2" xfId="1500"/>
    <cellStyle name="常规 2 6 4 23 2" xfId="1501"/>
    <cellStyle name="差_Book1_1_08-2014年省级一般公共预算支出执行细化表（附表1）（上会） 2" xfId="1502"/>
    <cellStyle name="差_Book1_1_10-2015年省级一般公共预算支出预算细化表（附表3）（上会）" xfId="1503"/>
    <cellStyle name="常规 2 7 3 10 2" xfId="1504"/>
    <cellStyle name="差_Book1_1_10-2015年省级一般公共预算支出预算细化表（附表3）（上会） 2" xfId="1505"/>
    <cellStyle name="好_12滨州_青岛市2009-2010三农投入统计表" xfId="1506"/>
    <cellStyle name="差_Book1_1_2014年省级一般公共预算支出执行细化表0108" xfId="1507"/>
    <cellStyle name="常规 2 4 2 2 6" xfId="1508"/>
    <cellStyle name="常规 2 4 59" xfId="1509"/>
    <cellStyle name="常规 2 4 64" xfId="1510"/>
    <cellStyle name="常规 2 6 5 10 2" xfId="1511"/>
    <cellStyle name="差_Book1_1_2014年省级一般公共预算支出执行细化表0108 2" xfId="1512"/>
    <cellStyle name="常规 2 4 2 2 6 2" xfId="1513"/>
    <cellStyle name="常规 2 4 59 2" xfId="1514"/>
    <cellStyle name="常规 2 4 64 2" xfId="1515"/>
    <cellStyle name="好_非税局2009-2010三农投入和民生统计表2" xfId="1516"/>
    <cellStyle name="差_表432015年111个部门预算汇总情况表" xfId="1517"/>
    <cellStyle name="常规 2 4 3 14 2" xfId="1518"/>
    <cellStyle name="差_博山区2009-2010年三农及民生投入统计表" xfId="1519"/>
    <cellStyle name="常规 2 6 26 2" xfId="1520"/>
    <cellStyle name="常规 2 6 31 2" xfId="1521"/>
    <cellStyle name="差_凤凰" xfId="1522"/>
    <cellStyle name="常规 2 4 5 11" xfId="1523"/>
    <cellStyle name="差_平邑_山东省三农报表合计" xfId="1524"/>
    <cellStyle name="常规 2 3 4 2 2" xfId="1525"/>
    <cellStyle name="常规 2 3 8" xfId="1526"/>
    <cellStyle name="常规 4 3 15" xfId="1527"/>
    <cellStyle name="常规 4 3 20" xfId="1528"/>
    <cellStyle name="差_附件4" xfId="1529"/>
    <cellStyle name="常规 2 7 4 26 2" xfId="1530"/>
    <cellStyle name="差_高青县2008-2009年三农和民生支出统计表(正式" xfId="1531"/>
    <cellStyle name="常规 11 2" xfId="1532"/>
    <cellStyle name="常规 2 11 13" xfId="1533"/>
    <cellStyle name="差_高新区2009-2010三农投入和民生统计表" xfId="1534"/>
    <cellStyle name="差_桓台2009-2010年三农及民生投入统计表" xfId="1535"/>
    <cellStyle name="常规 2 3 4 3" xfId="1536"/>
    <cellStyle name="常规 2 7 4 14 2" xfId="1537"/>
    <cellStyle name="差_基础表" xfId="1538"/>
    <cellStyle name="差_基础表 2" xfId="1539"/>
    <cellStyle name="差_基础表 2_2016年省级收入和财力预计情况表（2015-12-19更新11月份数据）" xfId="1540"/>
    <cellStyle name="常规 2 4 2 36" xfId="1541"/>
    <cellStyle name="常规 2 4 2 41" xfId="1542"/>
    <cellStyle name="差_张店区2009-2010年三农和民生支出统计表(正式" xfId="1543"/>
    <cellStyle name="差_济宁市2009年地方财政基本情况表" xfId="1544"/>
    <cellStyle name="常规 2 7 15" xfId="1545"/>
    <cellStyle name="常规 2 7 20" xfId="1546"/>
    <cellStyle name="好_2015省级财力测算" xfId="1547"/>
    <cellStyle name="千位分隔 16 2" xfId="1548"/>
    <cellStyle name="千位分隔 21 2" xfId="1549"/>
    <cellStyle name="差_经建科2009-2010三农投入和民生统计表" xfId="1550"/>
    <cellStyle name="常规 2 3 2 2 17" xfId="1551"/>
    <cellStyle name="常规 3 2 2 11" xfId="1552"/>
    <cellStyle name="差_聊城嘉明经济开发区企业名单" xfId="1553"/>
    <cellStyle name="差_聊城市2009年地方财政基本情况表" xfId="1554"/>
    <cellStyle name="差_临淄区2009-2010三农投入和民生统计表" xfId="1555"/>
    <cellStyle name="常规 2 4 2 7 2" xfId="1556"/>
    <cellStyle name="常规 2 5 55" xfId="1557"/>
    <cellStyle name="常规 2 5 60" xfId="1558"/>
    <cellStyle name="差_平邑" xfId="1559"/>
    <cellStyle name="差_平邑_08-2014年省级一般公共预算支出执行细化表（附表1）（上会）" xfId="1560"/>
    <cellStyle name="常规 2 3 4 28" xfId="1561"/>
    <cellStyle name="差_平邑_10-2015年省级一般公共预算支出预算细化表（附表3）（上会）" xfId="1562"/>
    <cellStyle name="常规 3 5 5 2" xfId="1563"/>
    <cellStyle name="差_平邑_2009-2010三农投入和民生统计表(教科文)" xfId="1564"/>
    <cellStyle name="差_平邑_2009-2010三农投入和民生统计表（农业科）" xfId="1565"/>
    <cellStyle name="常规 2 7 56 2" xfId="1566"/>
    <cellStyle name="常规 2 7 61 2" xfId="1567"/>
    <cellStyle name="差_平邑_2009-2010三农投入和民生统计表（企业处汇总用）" xfId="1568"/>
    <cellStyle name="常规 2 3 3 2 4 2" xfId="1569"/>
    <cellStyle name="差_平邑_2009年全省三农投入情况表（报省委）" xfId="1570"/>
    <cellStyle name="常规 2 5 2 25" xfId="1571"/>
    <cellStyle name="常规 2 5 2 30" xfId="1572"/>
    <cellStyle name="差_平邑_2009年胜利油田" xfId="1573"/>
    <cellStyle name="常规 2 7 3 3 2" xfId="1574"/>
    <cellStyle name="差_平邑_2010年境内税收收入构成表（定稿）" xfId="1575"/>
    <cellStyle name="常规 3 3 26 2" xfId="1576"/>
    <cellStyle name="差_平邑_博山区2009-2010年三农及民生投入统计表" xfId="1577"/>
    <cellStyle name="差_平邑_高青县2008-2009年三农和民生支出统计表(正式" xfId="1578"/>
    <cellStyle name="常规 2 3 15" xfId="1579"/>
    <cellStyle name="常规 2 3 20" xfId="1580"/>
    <cellStyle name="常规 2 2 5 11" xfId="1581"/>
    <cellStyle name="差_平邑_高新区2009-2010三农投入和民生统计表" xfId="1582"/>
    <cellStyle name="差_平邑_桓台2009-2010年三农及民生投入统计表" xfId="1583"/>
    <cellStyle name="差_平邑_山东、江苏、广东三省境内税收收入构成情况表（2010年全年）" xfId="1584"/>
    <cellStyle name="差_平邑_行政政法科2009-2010三农投入和民生统计表" xfId="1585"/>
    <cellStyle name="差_平邑_沂源县2009-2010年三农及民生投入统计表" xfId="1586"/>
    <cellStyle name="差_平邑_周村区2009-2010年三农及民生投入统计表" xfId="1587"/>
    <cellStyle name="常规 2 7 3 2 7 2" xfId="1588"/>
    <cellStyle name="差_平邑_淄川区2009-2010年三农及民生投入统计表" xfId="1589"/>
    <cellStyle name="常规 2 2 2 2 12" xfId="1590"/>
    <cellStyle name="常规 2 2 2 2 7" xfId="1591"/>
    <cellStyle name="差_平邑_综合组小册子数据（20100730）" xfId="1592"/>
    <cellStyle name="差_青岛市2009-2010三农投入统计表" xfId="1593"/>
    <cellStyle name="常规 4 2" xfId="1594"/>
    <cellStyle name="常规 2 6 3 3" xfId="1595"/>
    <cellStyle name="常规 3 5 11" xfId="1596"/>
    <cellStyle name="差_山东、江苏、广东三省境内税收收入构成情况表（2010年全年）" xfId="1597"/>
    <cellStyle name="常规_各市及省级预算外年终数据(2008年1月1日)" xfId="1598"/>
    <cellStyle name="差_同德_沂源县2009-2010年三农及民生投入统计表" xfId="1599"/>
    <cellStyle name="常规 2 8 28" xfId="1600"/>
    <cellStyle name="常规 2 8 33" xfId="1601"/>
    <cellStyle name="差_山东省三农报表合计" xfId="1602"/>
    <cellStyle name="差_市对下体制    表54—70" xfId="1603"/>
    <cellStyle name="常规 2 2 3 2 12" xfId="1604"/>
    <cellStyle name="常规 2 4 2 2 8 2" xfId="1605"/>
    <cellStyle name="差_同德_08-2014年省级一般公共预算支出执行细化表（附表1）（上会）" xfId="1606"/>
    <cellStyle name="差_同德_10-2015年省级一般公共预算支出预算细化表（附表3）（上会）" xfId="1607"/>
    <cellStyle name="常规 2 2 2 19 2" xfId="1608"/>
    <cellStyle name="常规 2 2 2 24 2" xfId="1609"/>
    <cellStyle name="差_同德_18、2009年山东省财政基本情况（印）" xfId="1610"/>
    <cellStyle name="差_同德_2009-2010三农投入和民生统计表(教科文)" xfId="1611"/>
    <cellStyle name="好_33甘肃_高青县2008-2009年三农和民生支出统计表(正式" xfId="1612"/>
    <cellStyle name="差_同德_2009-2010三农投入和民生统计表（农业科）" xfId="1613"/>
    <cellStyle name="常规 2 16" xfId="1614"/>
    <cellStyle name="常规 2 21" xfId="1615"/>
    <cellStyle name="差_同德_2009-2010三农投入和民生统计表（企业处汇总用）" xfId="1616"/>
    <cellStyle name="常规 32 2" xfId="1617"/>
    <cellStyle name="差_同德_2010年境内税收收入构成表（定稿）" xfId="1618"/>
    <cellStyle name="常规 2 3 55" xfId="1619"/>
    <cellStyle name="常规 2 3 60" xfId="1620"/>
    <cellStyle name="差_同德_博山区2009-2010年三农及民生投入统计表" xfId="1621"/>
    <cellStyle name="常规 2 2 4 28 2" xfId="1622"/>
    <cellStyle name="常规 2 2 3 2 3" xfId="1623"/>
    <cellStyle name="常规 2 2 37 2" xfId="1624"/>
    <cellStyle name="常规 2 2 42 2" xfId="1625"/>
    <cellStyle name="差_同德_非税局2009-2010三农投入和民生统计表2" xfId="1626"/>
    <cellStyle name="常规 3 3 29 2" xfId="1627"/>
    <cellStyle name="差_同德_高青县2008-2009年三农和民生支出统计表(正式" xfId="1628"/>
    <cellStyle name="差_同德_桓台2009-2010年三农及民生投入统计表" xfId="1629"/>
    <cellStyle name="差_同德_经建科2009-2010三农投入和民生统计表" xfId="1630"/>
    <cellStyle name="常规 2 3 5 9" xfId="1631"/>
    <cellStyle name="差_同德_临淄区2009-2010三农投入和民生统计表" xfId="1632"/>
    <cellStyle name="常规 2 5 5 10 2" xfId="1633"/>
    <cellStyle name="差_同德_青岛市2009-2010三农投入统计表" xfId="1634"/>
    <cellStyle name="常规 2 5 47 2" xfId="1635"/>
    <cellStyle name="常规 2 5 52 2" xfId="1636"/>
    <cellStyle name="差_同德_人均收支(0214)" xfId="1637"/>
    <cellStyle name="常规 2 4 3 6 2" xfId="1638"/>
    <cellStyle name="常规 2 2 3 2" xfId="1639"/>
    <cellStyle name="差_同德_山东、江苏、广东三省境内税收收入构成情况表（2010年全年）" xfId="1640"/>
    <cellStyle name="常规 2 6 35 2" xfId="1641"/>
    <cellStyle name="常规 2 6 40 2" xfId="1642"/>
    <cellStyle name="差_同德_行政政法科2009-2010三农投入和民生统计表" xfId="1643"/>
    <cellStyle name="差_同德_烟台市2009-2010三农投入和民生统计表" xfId="1644"/>
    <cellStyle name="差_同德_淄川区2009-2010年三农及民生投入统计表" xfId="1645"/>
    <cellStyle name="常规 2 7 4 25 2" xfId="1646"/>
    <cellStyle name="常规 2 2 2 2 15" xfId="1647"/>
    <cellStyle name="差_烟台市2009-2010三农投入和民生统计表" xfId="1648"/>
    <cellStyle name="常规 2 7 3" xfId="1649"/>
    <cellStyle name="差_沂源县2009-2010年三农及民生投入统计表" xfId="1650"/>
    <cellStyle name="常规 2 2 3 2 10" xfId="1651"/>
    <cellStyle name="差_淄川区2009-2010年三农及民生投入统计表" xfId="1652"/>
    <cellStyle name="常规 2 2 2 2 11 2" xfId="1653"/>
    <cellStyle name="常规 2 2 2 2 6 2" xfId="1654"/>
    <cellStyle name="差_自治区本级政府性基金情况表" xfId="1655"/>
    <cellStyle name="常规 2 3 2 2 10" xfId="1656"/>
    <cellStyle name="常规 2 7 2 2 5" xfId="1657"/>
    <cellStyle name="差_自治区本级政府性基金情况表_08-2014年省级一般公共预算支出执行细化表（附表1）（上会）" xfId="1658"/>
    <cellStyle name="常规 2 2 2 2 4" xfId="1659"/>
    <cellStyle name="差_综合组小册子数据（20100730）" xfId="1660"/>
    <cellStyle name="常规 10_【送印】人大报表111(1)(1)" xfId="1661"/>
    <cellStyle name="常规 2 7 2 4" xfId="1662"/>
    <cellStyle name="常规 2 2 16" xfId="1663"/>
    <cellStyle name="常规 2 2 21" xfId="1664"/>
    <cellStyle name="常规 2 2 4 12" xfId="1665"/>
    <cellStyle name="常规 3 75" xfId="1666"/>
    <cellStyle name="常规 3 80" xfId="1667"/>
    <cellStyle name="常规 4 5" xfId="1668"/>
    <cellStyle name="常规 100" xfId="1669"/>
    <cellStyle name="常规 4 2 3" xfId="1670"/>
    <cellStyle name="常规 2 6 3 6" xfId="1671"/>
    <cellStyle name="常规 3 5 14" xfId="1672"/>
    <cellStyle name="好_12滨州_2009年胜利油田" xfId="1673"/>
    <cellStyle name="常规 4 5 2" xfId="1674"/>
    <cellStyle name="常规 100 2" xfId="1675"/>
    <cellStyle name="常规 4 2 3 2" xfId="1676"/>
    <cellStyle name="常规 2 6 3 6 2" xfId="1677"/>
    <cellStyle name="常规 4 6" xfId="1678"/>
    <cellStyle name="常规 101" xfId="1679"/>
    <cellStyle name="常规 4 2 4" xfId="1680"/>
    <cellStyle name="常规 2 6 3 7" xfId="1681"/>
    <cellStyle name="常规 4 6 2" xfId="1682"/>
    <cellStyle name="常规 101 2" xfId="1683"/>
    <cellStyle name="常规 4 2 4 2" xfId="1684"/>
    <cellStyle name="常规 2 6 3 7 2" xfId="1685"/>
    <cellStyle name="常规 4 7 2" xfId="1686"/>
    <cellStyle name="常规 102 2" xfId="1687"/>
    <cellStyle name="常规 4 2 5 2" xfId="1688"/>
    <cellStyle name="常规 2 6 3 8 2" xfId="1689"/>
    <cellStyle name="常规 4 8" xfId="1690"/>
    <cellStyle name="常规 103" xfId="1691"/>
    <cellStyle name="常规 4 2 6" xfId="1692"/>
    <cellStyle name="常规 2 6 3 9" xfId="1693"/>
    <cellStyle name="常规 4 8 2" xfId="1694"/>
    <cellStyle name="常规 103 2" xfId="1695"/>
    <cellStyle name="常规 4 2 6 2" xfId="1696"/>
    <cellStyle name="常规 2 6 3 9 2" xfId="1697"/>
    <cellStyle name="常规 4 9" xfId="1698"/>
    <cellStyle name="常规 104" xfId="1699"/>
    <cellStyle name="常规 4 2 7" xfId="1700"/>
    <cellStyle name="常规 4 9 2" xfId="1701"/>
    <cellStyle name="常规 104 2" xfId="1702"/>
    <cellStyle name="常规 4 2 7 2" xfId="1703"/>
    <cellStyle name="常规 104 2 2" xfId="1704"/>
    <cellStyle name="常规 105 2" xfId="1705"/>
    <cellStyle name="常规 4 2 8 2" xfId="1706"/>
    <cellStyle name="常规 107 2" xfId="1707"/>
    <cellStyle name="常规 109" xfId="1708"/>
    <cellStyle name="常规 11" xfId="1709"/>
    <cellStyle name="常规 2 4 5 10 2" xfId="1710"/>
    <cellStyle name="注释 2" xfId="1711"/>
    <cellStyle name="常规 11_【送印】人大报表111(1)(1)" xfId="1712"/>
    <cellStyle name="常规 12" xfId="1713"/>
    <cellStyle name="常规 12 2" xfId="1714"/>
    <cellStyle name="常规 12_【送印】人大报表111(1)(1)" xfId="1715"/>
    <cellStyle name="常规 4 42" xfId="1716"/>
    <cellStyle name="常规 4 37" xfId="1717"/>
    <cellStyle name="常规 13 2" xfId="1718"/>
    <cellStyle name="常规 4 2 17" xfId="1719"/>
    <cellStyle name="常规 4 2 22" xfId="1720"/>
    <cellStyle name="常规 4 43" xfId="1721"/>
    <cellStyle name="常规 4 38" xfId="1722"/>
    <cellStyle name="常规 13 3" xfId="1723"/>
    <cellStyle name="常规 4 2 18" xfId="1724"/>
    <cellStyle name="常规 4 2 23" xfId="1725"/>
    <cellStyle name="常规 14 2" xfId="1726"/>
    <cellStyle name="常规 14 3" xfId="1727"/>
    <cellStyle name="常规 14_【送印】人大报表111(1)(1)" xfId="1728"/>
    <cellStyle name="常规 2 14" xfId="1729"/>
    <cellStyle name="常规 16 3" xfId="1730"/>
    <cellStyle name="常规 5 2 2 3 2" xfId="1731"/>
    <cellStyle name="好_2006-2009年全省境内财政总收入构成情况表（20100505报尹厅长）" xfId="1732"/>
    <cellStyle name="常规 2 12 14" xfId="1733"/>
    <cellStyle name="好_27重庆_桓台2009-2010年三农及民生投入统计表" xfId="1734"/>
    <cellStyle name="常规 16_【送印】人大报表111(1)(1)" xfId="1735"/>
    <cellStyle name="常规 2 7 3 7 2" xfId="1736"/>
    <cellStyle name="常规 17" xfId="1737"/>
    <cellStyle name="常规 22" xfId="1738"/>
    <cellStyle name="常规 4 5 10 2" xfId="1739"/>
    <cellStyle name="常规 17 2" xfId="1740"/>
    <cellStyle name="常规 22 2" xfId="1741"/>
    <cellStyle name="常规 18" xfId="1742"/>
    <cellStyle name="常规 23" xfId="1743"/>
    <cellStyle name="常规 18 2" xfId="1744"/>
    <cellStyle name="常规 23 2" xfId="1745"/>
    <cellStyle name="常规 4 3 17" xfId="1746"/>
    <cellStyle name="常规 4 3 22" xfId="1747"/>
    <cellStyle name="常规 19 2" xfId="1748"/>
    <cellStyle name="常规 2" xfId="1749"/>
    <cellStyle name="常规 2 10 10" xfId="1750"/>
    <cellStyle name="常规 4 4 28" xfId="1751"/>
    <cellStyle name="常规 2 10 10 2" xfId="1752"/>
    <cellStyle name="常规 2 10 11" xfId="1753"/>
    <cellStyle name="常规 2 10 11 2" xfId="1754"/>
    <cellStyle name="常规 2 10 12" xfId="1755"/>
    <cellStyle name="常规 2 10 12 2" xfId="1756"/>
    <cellStyle name="常规 2 10 13" xfId="1757"/>
    <cellStyle name="常规 2 10 14" xfId="1758"/>
    <cellStyle name="常规 2 10 14 2" xfId="1759"/>
    <cellStyle name="常规 2 10 15" xfId="1760"/>
    <cellStyle name="常规 2 10 20" xfId="1761"/>
    <cellStyle name="常规 2 2 2 10 2" xfId="1762"/>
    <cellStyle name="常规 2 2 2 2 16 2" xfId="1763"/>
    <cellStyle name="常规 2 10 18 2" xfId="1764"/>
    <cellStyle name="好_2009年山东省行政政法处报预算汇总表（lwm20081011) 2_2016年省级收入和财力预计情况表（2015-12-19更新11月份数据）" xfId="1765"/>
    <cellStyle name="常规 2 10 19" xfId="1766"/>
    <cellStyle name="常规 2 10 24" xfId="1767"/>
    <cellStyle name="常规 2 10 25" xfId="1768"/>
    <cellStyle name="常规 2 10 26" xfId="1769"/>
    <cellStyle name="常规 2 2 10 2" xfId="1770"/>
    <cellStyle name="常规 2 10 27" xfId="1771"/>
    <cellStyle name="常规 2 5 3 13 2" xfId="1772"/>
    <cellStyle name="常规 2 10 28" xfId="1773"/>
    <cellStyle name="常规 2 10 3" xfId="1774"/>
    <cellStyle name="常规 2 12 18" xfId="1775"/>
    <cellStyle name="常规 3 5 8 2" xfId="1776"/>
    <cellStyle name="常规 2 10 4" xfId="1777"/>
    <cellStyle name="常规 2 12 19" xfId="1778"/>
    <cellStyle name="常规 2 10 5" xfId="1779"/>
    <cellStyle name="常规 2 10 6" xfId="1780"/>
    <cellStyle name="常规 2 2 4 16 2" xfId="1781"/>
    <cellStyle name="常规 2 2 4 21 2" xfId="1782"/>
    <cellStyle name="常规 3 79 2" xfId="1783"/>
    <cellStyle name="常规 3 84 2" xfId="1784"/>
    <cellStyle name="常规 2 2 25 2" xfId="1785"/>
    <cellStyle name="常规 2 2 30 2" xfId="1786"/>
    <cellStyle name="常规 2 7 2 8 2" xfId="1787"/>
    <cellStyle name="常规 2 10 7" xfId="1788"/>
    <cellStyle name="常规 2 10 8" xfId="1789"/>
    <cellStyle name="小数" xfId="1790"/>
    <cellStyle name="常规 2 10 9" xfId="1791"/>
    <cellStyle name="常规 2 11 10" xfId="1792"/>
    <cellStyle name="常规 3 2 2 15" xfId="1793"/>
    <cellStyle name="常规 2 11 11" xfId="1794"/>
    <cellStyle name="常规 3 2 2 16" xfId="1795"/>
    <cellStyle name="常规 2 11 11 2" xfId="1796"/>
    <cellStyle name="常规 3 2 2 16 2" xfId="1797"/>
    <cellStyle name="常规 2 11 12" xfId="1798"/>
    <cellStyle name="常规 3 2 2 17" xfId="1799"/>
    <cellStyle name="好_05潍坊_2010年境内税收收入构成表（定稿）" xfId="1800"/>
    <cellStyle name="常规 2 11 12 2" xfId="1801"/>
    <cellStyle name="常规 2 11 15" xfId="1802"/>
    <cellStyle name="常规 2 11 20" xfId="1803"/>
    <cellStyle name="常规 2 2 2 15 2" xfId="1804"/>
    <cellStyle name="常规 2 2 2 20 2" xfId="1805"/>
    <cellStyle name="常规 2 11 15 2" xfId="1806"/>
    <cellStyle name="常规 2 11 16" xfId="1807"/>
    <cellStyle name="常规 2 11 21" xfId="1808"/>
    <cellStyle name="常规 2 11 16 2" xfId="1809"/>
    <cellStyle name="常规 2 11 17" xfId="1810"/>
    <cellStyle name="常规 2 11 22" xfId="1811"/>
    <cellStyle name="常规 2 11 18" xfId="1812"/>
    <cellStyle name="常规 2 11 23" xfId="1813"/>
    <cellStyle name="常规 3 5 3 2" xfId="1814"/>
    <cellStyle name="常规 2 11 18 2" xfId="1815"/>
    <cellStyle name="常规 2 11 19" xfId="1816"/>
    <cellStyle name="常规 2 11 24" xfId="1817"/>
    <cellStyle name="常规 2 11 2" xfId="1818"/>
    <cellStyle name="常规 3 2 2 3" xfId="1819"/>
    <cellStyle name="常规 2 11 25" xfId="1820"/>
    <cellStyle name="常规 2 11 26" xfId="1821"/>
    <cellStyle name="常规 2 7 2 3 2" xfId="1822"/>
    <cellStyle name="常规 2 2 15 2" xfId="1823"/>
    <cellStyle name="常规 2 2 20 2" xfId="1824"/>
    <cellStyle name="常规 2 2 4 11 2" xfId="1825"/>
    <cellStyle name="常规 3 69 2" xfId="1826"/>
    <cellStyle name="常规 3 74 2" xfId="1827"/>
    <cellStyle name="常规 2 11 28" xfId="1828"/>
    <cellStyle name="常规 2 11 3" xfId="1829"/>
    <cellStyle name="常规 3 2 2 4" xfId="1830"/>
    <cellStyle name="常规 2 11 4" xfId="1831"/>
    <cellStyle name="常规 3 2 2 5" xfId="1832"/>
    <cellStyle name="常规 2 11 5" xfId="1833"/>
    <cellStyle name="常规 3 2 2 6" xfId="1834"/>
    <cellStyle name="常规 2 2 4 17 2" xfId="1835"/>
    <cellStyle name="常规 2 2 4 22 2" xfId="1836"/>
    <cellStyle name="常规 3 85 2" xfId="1837"/>
    <cellStyle name="常规 3 90 2" xfId="1838"/>
    <cellStyle name="常规 2 11 6" xfId="1839"/>
    <cellStyle name="常规 3 2 2 7" xfId="1840"/>
    <cellStyle name="常规 2 2 26 2" xfId="1841"/>
    <cellStyle name="常规 2 2 31 2" xfId="1842"/>
    <cellStyle name="常规 5 10" xfId="1843"/>
    <cellStyle name="常规 2 6 4 15" xfId="1844"/>
    <cellStyle name="常规 2 6 4 20" xfId="1845"/>
    <cellStyle name="常规 2 7 2 9 2" xfId="1846"/>
    <cellStyle name="常规 2 11 7" xfId="1847"/>
    <cellStyle name="常规 3 2 2 8" xfId="1848"/>
    <cellStyle name="常规 2 11 8" xfId="1849"/>
    <cellStyle name="常规 3 2 2 9" xfId="1850"/>
    <cellStyle name="常规 2 11 9" xfId="1851"/>
    <cellStyle name="常规 2 12 10" xfId="1852"/>
    <cellStyle name="常规 2 12 11" xfId="1853"/>
    <cellStyle name="常规 2 12 12" xfId="1854"/>
    <cellStyle name="常规 2 12 16" xfId="1855"/>
    <cellStyle name="常规 2 2 3 2 14 2" xfId="1856"/>
    <cellStyle name="常规 2 12 2" xfId="1857"/>
    <cellStyle name="常规 2 12 3" xfId="1858"/>
    <cellStyle name="常规 2 12 4" xfId="1859"/>
    <cellStyle name="常规 2 12 5" xfId="1860"/>
    <cellStyle name="常规 2 12 6" xfId="1861"/>
    <cellStyle name="常规 2 2 4 18 2" xfId="1862"/>
    <cellStyle name="常规 2 2 4 23 2" xfId="1863"/>
    <cellStyle name="常规 3 86 2" xfId="1864"/>
    <cellStyle name="常规 3 91 2" xfId="1865"/>
    <cellStyle name="常规 2 2 27 2" xfId="1866"/>
    <cellStyle name="常规 2 2 32 2" xfId="1867"/>
    <cellStyle name="常规 2 12 7" xfId="1868"/>
    <cellStyle name="常规 2 12 8" xfId="1869"/>
    <cellStyle name="常规 2 13" xfId="1870"/>
    <cellStyle name="常规 2 13 2" xfId="1871"/>
    <cellStyle name="常规 2 4 37" xfId="1872"/>
    <cellStyle name="常规 2 4 42" xfId="1873"/>
    <cellStyle name="常规 2 14 2" xfId="1874"/>
    <cellStyle name="常规 2 15" xfId="1875"/>
    <cellStyle name="常规 2 20" xfId="1876"/>
    <cellStyle name="常规 2 15 2" xfId="1877"/>
    <cellStyle name="常规 2 20 2" xfId="1878"/>
    <cellStyle name="常规 2 17" xfId="1879"/>
    <cellStyle name="常规 2 22" xfId="1880"/>
    <cellStyle name="常规 2 17 2" xfId="1881"/>
    <cellStyle name="常规 2 18" xfId="1882"/>
    <cellStyle name="常规 2 23" xfId="1883"/>
    <cellStyle name="常规 2 19 2" xfId="1884"/>
    <cellStyle name="常规 2 2" xfId="1885"/>
    <cellStyle name="常规 2 2 10" xfId="1886"/>
    <cellStyle name="常规 2 2 11" xfId="1887"/>
    <cellStyle name="常规 2 2 11 2" xfId="1888"/>
    <cellStyle name="常规 3 10" xfId="1889"/>
    <cellStyle name="常规 2 6 2 15" xfId="1890"/>
    <cellStyle name="常规 2 6 2 20" xfId="1891"/>
    <cellStyle name="常规 2 2 12" xfId="1892"/>
    <cellStyle name="常规 2 2 12 2" xfId="1893"/>
    <cellStyle name="常规 3 55" xfId="1894"/>
    <cellStyle name="常规 3 60" xfId="1895"/>
    <cellStyle name="常规 2 2 13" xfId="1896"/>
    <cellStyle name="常规 2 2 13 2" xfId="1897"/>
    <cellStyle name="常规 2 2 46" xfId="1898"/>
    <cellStyle name="常规 2 2 51" xfId="1899"/>
    <cellStyle name="常规 3 67 2" xfId="1900"/>
    <cellStyle name="常规 3 72 2" xfId="1901"/>
    <cellStyle name="常规 2 2 15" xfId="1902"/>
    <cellStyle name="常规 2 2 20" xfId="1903"/>
    <cellStyle name="好_27重庆_山东、江苏、广东三省境内税收收入构成情况表（2010年全年）" xfId="1904"/>
    <cellStyle name="常规 2 7 2 3" xfId="1905"/>
    <cellStyle name="常规 2 2 4 11" xfId="1906"/>
    <cellStyle name="常规 3 69" xfId="1907"/>
    <cellStyle name="常规 3 74" xfId="1908"/>
    <cellStyle name="常规 2 2 17" xfId="1909"/>
    <cellStyle name="常规 2 2 22" xfId="1910"/>
    <cellStyle name="常规 2 6 4 2 2" xfId="1911"/>
    <cellStyle name="常规 2 7 2 5" xfId="1912"/>
    <cellStyle name="常规 2 2 4 13" xfId="1913"/>
    <cellStyle name="常规 3 76" xfId="1914"/>
    <cellStyle name="常规 3 81" xfId="1915"/>
    <cellStyle name="常规 2 2 18" xfId="1916"/>
    <cellStyle name="常规 2 2 23" xfId="1917"/>
    <cellStyle name="常规 2 7 2 6" xfId="1918"/>
    <cellStyle name="常规 2 2 4 14" xfId="1919"/>
    <cellStyle name="常规 3 77" xfId="1920"/>
    <cellStyle name="常规 3 82" xfId="1921"/>
    <cellStyle name="常规 2 2 2" xfId="1922"/>
    <cellStyle name="常规 2 4 3 5" xfId="1923"/>
    <cellStyle name="好_05潍坊_烟台市2009-2010三农投入和民生统计表" xfId="1924"/>
    <cellStyle name="常规 2 2 2 10" xfId="1925"/>
    <cellStyle name="常规 2 2 2 2 16" xfId="1926"/>
    <cellStyle name="常规 2 2 2 11" xfId="1927"/>
    <cellStyle name="常规 2 2 2 2 17" xfId="1928"/>
    <cellStyle name="常规 2 2 2 12 2" xfId="1929"/>
    <cellStyle name="常规 3 39" xfId="1930"/>
    <cellStyle name="常规 3 44" xfId="1931"/>
    <cellStyle name="常规 2 2 2 13" xfId="1932"/>
    <cellStyle name="常规 2 2 2 14" xfId="1933"/>
    <cellStyle name="常规 2 2 2 14 2" xfId="1934"/>
    <cellStyle name="常规 2 2 2 15" xfId="1935"/>
    <cellStyle name="常规 2 2 2 20" xfId="1936"/>
    <cellStyle name="常规 2 2 2 17 2" xfId="1937"/>
    <cellStyle name="常规 2 2 2 22 2" xfId="1938"/>
    <cellStyle name="常规 4 2 19" xfId="1939"/>
    <cellStyle name="常规 4 2 24" xfId="1940"/>
    <cellStyle name="常规 4 39" xfId="1941"/>
    <cellStyle name="常规 4 44" xfId="1942"/>
    <cellStyle name="常规 2 2 2 18" xfId="1943"/>
    <cellStyle name="常规 2 2 2 23" xfId="1944"/>
    <cellStyle name="常规 2 7 48 2" xfId="1945"/>
    <cellStyle name="常规 2 7 53 2" xfId="1946"/>
    <cellStyle name="常规 2 2 2 18 2" xfId="1947"/>
    <cellStyle name="常规 2 2 2 23 2" xfId="1948"/>
    <cellStyle name="常规 2 2 2 19" xfId="1949"/>
    <cellStyle name="常规 2 2 2 24" xfId="1950"/>
    <cellStyle name="常规 2 2 2 2 10 2" xfId="1951"/>
    <cellStyle name="常规 2 2 2 2 5 2" xfId="1952"/>
    <cellStyle name="常规 2 2 2 2 11" xfId="1953"/>
    <cellStyle name="常规 2 2 2 2 6" xfId="1954"/>
    <cellStyle name="常规 2 2 2 2 12 2" xfId="1955"/>
    <cellStyle name="常规 2 2 2 2 7 2" xfId="1956"/>
    <cellStyle name="常规 2 2 2 2 13" xfId="1957"/>
    <cellStyle name="常规 2 2 2 2 8" xfId="1958"/>
    <cellStyle name="常规 2 2 2 2 13 2" xfId="1959"/>
    <cellStyle name="常规 2 2 2 2 8 2" xfId="1960"/>
    <cellStyle name="常规 2 39" xfId="1961"/>
    <cellStyle name="常规 2 44" xfId="1962"/>
    <cellStyle name="常规 2 2 2 2 14" xfId="1963"/>
    <cellStyle name="常规 2 2 2 2 9" xfId="1964"/>
    <cellStyle name="常规 2 2 2 2 9 2" xfId="1965"/>
    <cellStyle name="常规 2 2 2 2 14 2" xfId="1966"/>
    <cellStyle name="常规 2 2 3 26" xfId="1967"/>
    <cellStyle name="常规 2 2 2 2 15 2" xfId="1968"/>
    <cellStyle name="常规 2 2 2 2 2" xfId="1969"/>
    <cellStyle name="常规 4 4_【送印】人大报表111(1)(1)" xfId="1970"/>
    <cellStyle name="常规 2 2 2 2 2 2" xfId="1971"/>
    <cellStyle name="常规 2 2 2 2 3 2" xfId="1972"/>
    <cellStyle name="常规 2 2 2 2 4 2" xfId="1973"/>
    <cellStyle name="常规 2 2 2 26" xfId="1974"/>
    <cellStyle name="常规 2 2 2 31" xfId="1975"/>
    <cellStyle name="常规 2 2 2 2_2016年省级收入和财力预计情况表（2015-12-19更新11月份数据）" xfId="1976"/>
    <cellStyle name="好_22湖南_2014年省级一般公共预算支出执行细化表0108" xfId="1977"/>
    <cellStyle name="常规 2 2 2 26 2" xfId="1978"/>
    <cellStyle name="常规 2 2 2 31 2" xfId="1979"/>
    <cellStyle name="常规 2 2 2 27" xfId="1980"/>
    <cellStyle name="常规 2 2 2 32" xfId="1981"/>
    <cellStyle name="常规 2 2 2 29" xfId="1982"/>
    <cellStyle name="常规 2 2 2 34" xfId="1983"/>
    <cellStyle name="常规 2 2 2 3" xfId="1984"/>
    <cellStyle name="常规 2 2 2 3 2" xfId="1985"/>
    <cellStyle name="常规 2 2 2 36" xfId="1986"/>
    <cellStyle name="常规 2 2 2 41" xfId="1987"/>
    <cellStyle name="常规 2 2 2 36 2" xfId="1988"/>
    <cellStyle name="常规 2 2 2 41 2" xfId="1989"/>
    <cellStyle name="常规 2 2 2 39" xfId="1990"/>
    <cellStyle name="常规 2 2 2 44" xfId="1991"/>
    <cellStyle name="常规 2 2 2 39 2" xfId="1992"/>
    <cellStyle name="常规 2 2 2 44 2" xfId="1993"/>
    <cellStyle name="常规 2 2 2 4 2" xfId="1994"/>
    <cellStyle name="好_33甘肃_2009-2010三农投入和民生统计表(教科文)" xfId="1995"/>
    <cellStyle name="强调文字颜色 1 2" xfId="1996"/>
    <cellStyle name="常规 2 2 2 46" xfId="1997"/>
    <cellStyle name="常规 2 2 2 47" xfId="1998"/>
    <cellStyle name="常规 2 2 2 5 2" xfId="1999"/>
    <cellStyle name="强调文字颜色 2 2" xfId="2000"/>
    <cellStyle name="常规 2 2 2 9 2" xfId="2001"/>
    <cellStyle name="好_Book2" xfId="2002"/>
    <cellStyle name="强调文字颜色 6 2" xfId="2003"/>
    <cellStyle name="常规 2 2 25" xfId="2004"/>
    <cellStyle name="常规 2 2 30" xfId="2005"/>
    <cellStyle name="常规 2 7 2 8" xfId="2006"/>
    <cellStyle name="常规 2 2 4 16" xfId="2007"/>
    <cellStyle name="常规 2 2 4 21" xfId="2008"/>
    <cellStyle name="常规 3 79" xfId="2009"/>
    <cellStyle name="常规 3 84" xfId="2010"/>
    <cellStyle name="常规 2 2 26" xfId="2011"/>
    <cellStyle name="常规 2 2 31" xfId="2012"/>
    <cellStyle name="好_07临沂_2009年全省三农投入情况表（报省委）" xfId="2013"/>
    <cellStyle name="常规 2 7 2 9" xfId="2014"/>
    <cellStyle name="好_33甘肃_经建科2009-2010三农投入和民生统计表" xfId="2015"/>
    <cellStyle name="常规 2 2 4 17" xfId="2016"/>
    <cellStyle name="常规 2 2 4 22" xfId="2017"/>
    <cellStyle name="常规 3 85" xfId="2018"/>
    <cellStyle name="常规 3 90" xfId="2019"/>
    <cellStyle name="常规 2 2 27" xfId="2020"/>
    <cellStyle name="常规 2 2 32" xfId="2021"/>
    <cellStyle name="常规 5 2 2 11 2" xfId="2022"/>
    <cellStyle name="常规 2 2 4 18" xfId="2023"/>
    <cellStyle name="常规 2 2 4 23" xfId="2024"/>
    <cellStyle name="常规 3 86" xfId="2025"/>
    <cellStyle name="常规 3 91" xfId="2026"/>
    <cellStyle name="常规 2 2 28" xfId="2027"/>
    <cellStyle name="常规 2 2 33" xfId="2028"/>
    <cellStyle name="常规 2 2 4 19" xfId="2029"/>
    <cellStyle name="常规 2 2 4 24" xfId="2030"/>
    <cellStyle name="常规 3 87" xfId="2031"/>
    <cellStyle name="常规 3 92" xfId="2032"/>
    <cellStyle name="常规 2 2 28 2" xfId="2033"/>
    <cellStyle name="常规 2 2 33 2" xfId="2034"/>
    <cellStyle name="常规 2 2 4 19 2" xfId="2035"/>
    <cellStyle name="常规 2 2 4 24 2" xfId="2036"/>
    <cellStyle name="常规 3 87 2" xfId="2037"/>
    <cellStyle name="常规 3 92 2" xfId="2038"/>
    <cellStyle name="常规 2 4 46" xfId="2039"/>
    <cellStyle name="常规 2 4 51" xfId="2040"/>
    <cellStyle name="常规 2 2 29" xfId="2041"/>
    <cellStyle name="常规 2 2 34" xfId="2042"/>
    <cellStyle name="好_12滨州_10-2015年省级一般公共预算支出预算细化表（附表3）（上会）" xfId="2043"/>
    <cellStyle name="常规 2 2 4 25" xfId="2044"/>
    <cellStyle name="常规 3 88" xfId="2045"/>
    <cellStyle name="常规 3 93" xfId="2046"/>
    <cellStyle name="常规 3 93 2" xfId="2047"/>
    <cellStyle name="常规 3 88 2" xfId="2048"/>
    <cellStyle name="常规 2 2 4 25 2" xfId="2049"/>
    <cellStyle name="常规 2 2 34 2" xfId="2050"/>
    <cellStyle name="常规 2 2 29 2" xfId="2051"/>
    <cellStyle name="常规 2 4 3 6" xfId="2052"/>
    <cellStyle name="常规 2 2 3" xfId="2053"/>
    <cellStyle name="常规 2 2 3 10" xfId="2054"/>
    <cellStyle name="常规 2 2 3 11" xfId="2055"/>
    <cellStyle name="常规 2 2 3 11 2" xfId="2056"/>
    <cellStyle name="常规 2 2 3 13" xfId="2057"/>
    <cellStyle name="常规 2 3 4 26" xfId="2058"/>
    <cellStyle name="常规 2 2 3 13 2" xfId="2059"/>
    <cellStyle name="常规 2 2 3 14" xfId="2060"/>
    <cellStyle name="常规 2 2 3 14 2" xfId="2061"/>
    <cellStyle name="常规 2 2 3 20" xfId="2062"/>
    <cellStyle name="常规 2 2 3 15" xfId="2063"/>
    <cellStyle name="常规 2 2 3 21" xfId="2064"/>
    <cellStyle name="常规 2 2 3 16" xfId="2065"/>
    <cellStyle name="常规 2 7 63 2" xfId="2066"/>
    <cellStyle name="常规 2 7 58 2" xfId="2067"/>
    <cellStyle name="常规 2 2 3 23" xfId="2068"/>
    <cellStyle name="常规 2 2 3 18" xfId="2069"/>
    <cellStyle name="常规 2 2 3 23 2" xfId="2070"/>
    <cellStyle name="常规 2 2 3 18 2" xfId="2071"/>
    <cellStyle name="常规 2 2 3 24" xfId="2072"/>
    <cellStyle name="常规 2 2 3 19" xfId="2073"/>
    <cellStyle name="常规 2 2 3 24 2" xfId="2074"/>
    <cellStyle name="常规 2 2 3 19 2" xfId="2075"/>
    <cellStyle name="常规 2 6 3 10" xfId="2076"/>
    <cellStyle name="常规 2 2 3 2 10 2" xfId="2077"/>
    <cellStyle name="常规 2 2 3 2 11" xfId="2078"/>
    <cellStyle name="常规 2 2 3 2 12 2" xfId="2079"/>
    <cellStyle name="常规 2 2 3 2 13" xfId="2080"/>
    <cellStyle name="适中 2" xfId="2081"/>
    <cellStyle name="常规 2 2 3 2 13 2" xfId="2082"/>
    <cellStyle name="常规 2 2 3 2 14" xfId="2083"/>
    <cellStyle name="常规 2 4 3 2 11 2" xfId="2084"/>
    <cellStyle name="常规 2 2 3 2 15" xfId="2085"/>
    <cellStyle name="常规 2 6 4 10" xfId="2086"/>
    <cellStyle name="常规 2 2 3 2 15 2" xfId="2087"/>
    <cellStyle name="常规 2 3 2 10 2" xfId="2088"/>
    <cellStyle name="常规 2 2 3 2 16 2" xfId="2089"/>
    <cellStyle name="常规 4 4 7 2" xfId="2090"/>
    <cellStyle name="常规 2 3 2 11" xfId="2091"/>
    <cellStyle name="常规 4 2 2 7 2" xfId="2092"/>
    <cellStyle name="常规 2 2 3 2 17" xfId="2093"/>
    <cellStyle name="常规 4 4 29" xfId="2094"/>
    <cellStyle name="常规 2 2 3 2 2" xfId="2095"/>
    <cellStyle name="常规 2 2 3 6" xfId="2096"/>
    <cellStyle name="常规 2 2 3 2 2 2" xfId="2097"/>
    <cellStyle name="常规 2 2 4 6" xfId="2098"/>
    <cellStyle name="好_平邑_山东、江苏、广东三省境内税收收入构成情况表（2010年全年）" xfId="2099"/>
    <cellStyle name="常规 2 2 3 2 3 2" xfId="2100"/>
    <cellStyle name="常规 3 2 20 2" xfId="2101"/>
    <cellStyle name="常规 3 2 15 2" xfId="2102"/>
    <cellStyle name="常规 2 2 3 2 4" xfId="2103"/>
    <cellStyle name="常规 2 2 5 6" xfId="2104"/>
    <cellStyle name="常规 2 7 2 31" xfId="2105"/>
    <cellStyle name="常规 2 7 2 26" xfId="2106"/>
    <cellStyle name="常规 2 2 3 2 4 2" xfId="2107"/>
    <cellStyle name="常规 2 2 3 2 5 2" xfId="2108"/>
    <cellStyle name="常规 2 2 3 2 6 2" xfId="2109"/>
    <cellStyle name="常规 2 3 3 2 13" xfId="2110"/>
    <cellStyle name="常规 2 2 3 2 7 2" xfId="2111"/>
    <cellStyle name="常规 2 2 3 2 8" xfId="2112"/>
    <cellStyle name="常规 2 2 3 2 8 2" xfId="2113"/>
    <cellStyle name="常规 2 2 3 2 9" xfId="2114"/>
    <cellStyle name="常规 2 7 3 26" xfId="2115"/>
    <cellStyle name="常规 2 2 3 2 9 2" xfId="2116"/>
    <cellStyle name="常规 2 2 3 30" xfId="2117"/>
    <cellStyle name="常规 2 2 3 25" xfId="2118"/>
    <cellStyle name="常规 2 2 3 25 2" xfId="2119"/>
    <cellStyle name="常规 2 2 3 26 2" xfId="2120"/>
    <cellStyle name="常规 2 2 3 27 2" xfId="2121"/>
    <cellStyle name="常规 2 2 3 28" xfId="2122"/>
    <cellStyle name="常规 2 2 3 28 2" xfId="2123"/>
    <cellStyle name="常规 2 2 3 29 2" xfId="2124"/>
    <cellStyle name="常规 2 2 3 3" xfId="2125"/>
    <cellStyle name="常规 2 2 3 3 2" xfId="2126"/>
    <cellStyle name="常规 2 2 3 4 2" xfId="2127"/>
    <cellStyle name="常规 2 2 3 5 2" xfId="2128"/>
    <cellStyle name="常规 4 3 2 12 2" xfId="2129"/>
    <cellStyle name="常规 2 2 3 7" xfId="2130"/>
    <cellStyle name="常规 2 2 3 7 2" xfId="2131"/>
    <cellStyle name="常规 2 2 3 8" xfId="2132"/>
    <cellStyle name="常规 2 2 3 8 2" xfId="2133"/>
    <cellStyle name="常规 2 2 3_2016年省级收入和财力预计情况表（2015-12-19更新11月份数据）" xfId="2134"/>
    <cellStyle name="常规 3 95" xfId="2135"/>
    <cellStyle name="常规 2 2 4 27" xfId="2136"/>
    <cellStyle name="常规 2 2 41" xfId="2137"/>
    <cellStyle name="常规 2 2 36" xfId="2138"/>
    <cellStyle name="常规 3 95 2" xfId="2139"/>
    <cellStyle name="常规 2 2 4 27 2" xfId="2140"/>
    <cellStyle name="常规 2 2 41 2" xfId="2141"/>
    <cellStyle name="常规 2 2 36 2" xfId="2142"/>
    <cellStyle name="好_12滨州_高青县2008-2009年三农和民生支出统计表(正式" xfId="2143"/>
    <cellStyle name="常规 2 2 4 29" xfId="2144"/>
    <cellStyle name="常规 2 4 3 2 6 2" xfId="2145"/>
    <cellStyle name="常规 2 2 43" xfId="2146"/>
    <cellStyle name="常规 2 2 38" xfId="2147"/>
    <cellStyle name="常规 2 2 44" xfId="2148"/>
    <cellStyle name="常规 2 2 39" xfId="2149"/>
    <cellStyle name="常规 2 2 44 2" xfId="2150"/>
    <cellStyle name="常规 2 2 39 2" xfId="2151"/>
    <cellStyle name="常规 2 4 3 7" xfId="2152"/>
    <cellStyle name="常规 2 2 4" xfId="2153"/>
    <cellStyle name="常规 2 2 4 2 2" xfId="2154"/>
    <cellStyle name="常规 2 2 4 3" xfId="2155"/>
    <cellStyle name="常规 2 2 4 3 2" xfId="2156"/>
    <cellStyle name="常规 2 5 3 23" xfId="2157"/>
    <cellStyle name="常规 2 5 3 18" xfId="2158"/>
    <cellStyle name="常规 2 2 4 5 2" xfId="2159"/>
    <cellStyle name="常规 3 2 43" xfId="2160"/>
    <cellStyle name="常规 3 2 38" xfId="2161"/>
    <cellStyle name="常规 2 2 4 6 2" xfId="2162"/>
    <cellStyle name="常规 4 3 2 13 2" xfId="2163"/>
    <cellStyle name="常规 2 2 4 7" xfId="2164"/>
    <cellStyle name="常规 2 2 4 7 2" xfId="2165"/>
    <cellStyle name="常规 2 2 4 8 2" xfId="2166"/>
    <cellStyle name="常规 2 2 4 9" xfId="2167"/>
    <cellStyle name="常规 2 2 4 9 2" xfId="2168"/>
    <cellStyle name="常规 2 2 50 2" xfId="2169"/>
    <cellStyle name="常规 2 2 45 2" xfId="2170"/>
    <cellStyle name="常规 2 2 51 2" xfId="2171"/>
    <cellStyle name="常规 2 2 46 2" xfId="2172"/>
    <cellStyle name="常规 2 2 52" xfId="2173"/>
    <cellStyle name="常规 2 2 47" xfId="2174"/>
    <cellStyle name="常规 2 2 52 2" xfId="2175"/>
    <cellStyle name="常规 2 2 47 2" xfId="2176"/>
    <cellStyle name="常规 2 7 5 8 2" xfId="2177"/>
    <cellStyle name="常规 4 3 2 5 2" xfId="2178"/>
    <cellStyle name="常规 2 2 53" xfId="2179"/>
    <cellStyle name="常规 2 2 48" xfId="2180"/>
    <cellStyle name="常规 2 2 53 2" xfId="2181"/>
    <cellStyle name="常规 2 2 48 2" xfId="2182"/>
    <cellStyle name="常规 2 2 54" xfId="2183"/>
    <cellStyle name="常规 2 2 49" xfId="2184"/>
    <cellStyle name="好_33甘肃_博山区2009-2010年三农及民生投入统计表" xfId="2185"/>
    <cellStyle name="常规 2 6 12 2" xfId="2186"/>
    <cellStyle name="常规 2 4 3 8" xfId="2187"/>
    <cellStyle name="常规 2 2 5" xfId="2188"/>
    <cellStyle name="常规 2 2 5 10" xfId="2189"/>
    <cellStyle name="常规 2 2 5 10 2" xfId="2190"/>
    <cellStyle name="常规 2 2 5 2" xfId="2191"/>
    <cellStyle name="常规 2 4 3 8 2" xfId="2192"/>
    <cellStyle name="常规 2 7 2 17" xfId="2193"/>
    <cellStyle name="常规 2 7 2 22" xfId="2194"/>
    <cellStyle name="常规 2 2 5 2 2" xfId="2195"/>
    <cellStyle name="常规 2 7 2 17 2" xfId="2196"/>
    <cellStyle name="常规 2 7 2 22 2" xfId="2197"/>
    <cellStyle name="常规 2 2 5 3" xfId="2198"/>
    <cellStyle name="常规 2 7 2 18" xfId="2199"/>
    <cellStyle name="常规 2 7 2 23" xfId="2200"/>
    <cellStyle name="常规 2 2 5 3 2" xfId="2201"/>
    <cellStyle name="常规 2 7 2 18 2" xfId="2202"/>
    <cellStyle name="常规 2 7 2 23 2" xfId="2203"/>
    <cellStyle name="常规 2 2 5 4" xfId="2204"/>
    <cellStyle name="常规 2 7 2 19" xfId="2205"/>
    <cellStyle name="常规 2 7 2 24" xfId="2206"/>
    <cellStyle name="好_2009年政法处发展与投资类项目初审(20081027) 2_2016年省级收入和财力预计情况表（2015-12-19更新11月份数据）" xfId="2207"/>
    <cellStyle name="常规 2 2 5 4 2" xfId="2208"/>
    <cellStyle name="好_07临沂_山东、江苏、广东三省境内税收收入构成情况表（2010年全年）" xfId="2209"/>
    <cellStyle name="常规 2 7 2 19 2" xfId="2210"/>
    <cellStyle name="常规 2 7 2 24 2" xfId="2211"/>
    <cellStyle name="常规 2 2 5 5" xfId="2212"/>
    <cellStyle name="常规 2 7 2 25" xfId="2213"/>
    <cellStyle name="常规 2 7 2 30" xfId="2214"/>
    <cellStyle name="常规 2 2 5 5 2" xfId="2215"/>
    <cellStyle name="常规 2 7 2 25 2" xfId="2216"/>
    <cellStyle name="常规 2 7 2 30 2" xfId="2217"/>
    <cellStyle name="常规 2 2 5 6 2" xfId="2218"/>
    <cellStyle name="常规 2 7 2 26 2" xfId="2219"/>
    <cellStyle name="常规 2 7 2 31 2" xfId="2220"/>
    <cellStyle name="常规 4 3 2 14 2" xfId="2221"/>
    <cellStyle name="常规 2 2 5 7" xfId="2222"/>
    <cellStyle name="好_33甘肃_2010年境内税收收入构成表（定稿）" xfId="2223"/>
    <cellStyle name="常规 2 7 2 27" xfId="2224"/>
    <cellStyle name="常规 2 7 2 32" xfId="2225"/>
    <cellStyle name="常规 2 2 5 8" xfId="2226"/>
    <cellStyle name="常规 2 7 2 28" xfId="2227"/>
    <cellStyle name="常规 2 7 2 33" xfId="2228"/>
    <cellStyle name="常规 2 2 5 9" xfId="2229"/>
    <cellStyle name="常规 2 7 2 29" xfId="2230"/>
    <cellStyle name="常规 2 7 2 34" xfId="2231"/>
    <cellStyle name="常规 2 2 5 9 2" xfId="2232"/>
    <cellStyle name="常规 2 7 2 29 2" xfId="2233"/>
    <cellStyle name="常规 2 7 2 34 2" xfId="2234"/>
    <cellStyle name="常规 2 2 5_2016年省级收入和财力预计情况表（2015-12-19更新11月份数据）" xfId="2235"/>
    <cellStyle name="常规 2 6 2 29" xfId="2236"/>
    <cellStyle name="常规 2 6 2 34" xfId="2237"/>
    <cellStyle name="常规 3 19" xfId="2238"/>
    <cellStyle name="常规 3 24" xfId="2239"/>
    <cellStyle name="常规 2 2 55" xfId="2240"/>
    <cellStyle name="常规 2 2 60" xfId="2241"/>
    <cellStyle name="常规 2 2 55 2" xfId="2242"/>
    <cellStyle name="常规 2 2 60 2" xfId="2243"/>
    <cellStyle name="好_2009年政法处发展与投资类项目初审(20081027) 2 2" xfId="2244"/>
    <cellStyle name="常规 2 2 56 2" xfId="2245"/>
    <cellStyle name="常规 2 2 61 2" xfId="2246"/>
    <cellStyle name="常规 2 2 57" xfId="2247"/>
    <cellStyle name="常规 2 2 62" xfId="2248"/>
    <cellStyle name="常规 2_【送印】人大报表111(1)(1)" xfId="2249"/>
    <cellStyle name="常规 2 2 57 2" xfId="2250"/>
    <cellStyle name="常规 2 2 62 2" xfId="2251"/>
    <cellStyle name="常规 2 2 58" xfId="2252"/>
    <cellStyle name="常规 2 2 63" xfId="2253"/>
    <cellStyle name="常规 2 2 58 2" xfId="2254"/>
    <cellStyle name="常规 2 2 63 2" xfId="2255"/>
    <cellStyle name="常规 2 2 59" xfId="2256"/>
    <cellStyle name="常规 2 2 64" xfId="2257"/>
    <cellStyle name="常规 2 7 3 2" xfId="2258"/>
    <cellStyle name="常规 2 4 3 9" xfId="2259"/>
    <cellStyle name="常规 2 2 6" xfId="2260"/>
    <cellStyle name="常规 2 5 2 2 5 2" xfId="2261"/>
    <cellStyle name="常规 2 2 65" xfId="2262"/>
    <cellStyle name="常规 2 7 3 3" xfId="2263"/>
    <cellStyle name="常规 2 2 7" xfId="2264"/>
    <cellStyle name="常规 2 2 7 2" xfId="2265"/>
    <cellStyle name="常规 2 2 8" xfId="2266"/>
    <cellStyle name="常规 2 2 8 2" xfId="2267"/>
    <cellStyle name="常规 2 2 9" xfId="2268"/>
    <cellStyle name="常规 2 2 9 2" xfId="2269"/>
    <cellStyle name="常规 2 2_【送印】人大报表111(1)(1)" xfId="2270"/>
    <cellStyle name="常规 2 25" xfId="2271"/>
    <cellStyle name="常规 2 30" xfId="2272"/>
    <cellStyle name="常规 2 26" xfId="2273"/>
    <cellStyle name="常规 2 31" xfId="2274"/>
    <cellStyle name="常规 2 27" xfId="2275"/>
    <cellStyle name="常规 2 32" xfId="2276"/>
    <cellStyle name="常规 2 28" xfId="2277"/>
    <cellStyle name="常规 2 33" xfId="2278"/>
    <cellStyle name="常规 2 29" xfId="2279"/>
    <cellStyle name="常规 2 34" xfId="2280"/>
    <cellStyle name="常规 2 29 2" xfId="2281"/>
    <cellStyle name="常规 2 34 2" xfId="2282"/>
    <cellStyle name="常规 2 3 10" xfId="2283"/>
    <cellStyle name="常规 2 3 10 2" xfId="2284"/>
    <cellStyle name="常规 2 3 11" xfId="2285"/>
    <cellStyle name="常规 2 3 11 2" xfId="2286"/>
    <cellStyle name="常规 2 7 2 15" xfId="2287"/>
    <cellStyle name="常规 2 7 2 20" xfId="2288"/>
    <cellStyle name="常规 2 3 12 2" xfId="2289"/>
    <cellStyle name="常规 2 3 13" xfId="2290"/>
    <cellStyle name="常规 2 3 13 2" xfId="2291"/>
    <cellStyle name="常规 2 3 14" xfId="2292"/>
    <cellStyle name="常规 2 7 7 2" xfId="2293"/>
    <cellStyle name="常规 2 3 14 2" xfId="2294"/>
    <cellStyle name="常规 2 3 15 2" xfId="2295"/>
    <cellStyle name="常规 2 3 20 2" xfId="2296"/>
    <cellStyle name="常规 2 3 16" xfId="2297"/>
    <cellStyle name="常规 2 3 21" xfId="2298"/>
    <cellStyle name="常规 2 3 16 2" xfId="2299"/>
    <cellStyle name="常规 2 3 21 2" xfId="2300"/>
    <cellStyle name="好_政法处2009年预算初审意见（20081031向肖王处长汇报后稿)" xfId="2301"/>
    <cellStyle name="常规 2 7 3 15" xfId="2302"/>
    <cellStyle name="常规 2 7 3 20" xfId="2303"/>
    <cellStyle name="常规 5 6 2" xfId="2304"/>
    <cellStyle name="常规 4 3 4 2" xfId="2305"/>
    <cellStyle name="常规 2 3 17" xfId="2306"/>
    <cellStyle name="常规 2 3 22" xfId="2307"/>
    <cellStyle name="常规 2 6 4 7 2" xfId="2308"/>
    <cellStyle name="常规 2 3 17 2" xfId="2309"/>
    <cellStyle name="常规 2 3 22 2" xfId="2310"/>
    <cellStyle name="常规 2 3 19" xfId="2311"/>
    <cellStyle name="常规 2 3 24" xfId="2312"/>
    <cellStyle name="常规 2 3 19 2" xfId="2313"/>
    <cellStyle name="常规 2 3 24 2" xfId="2314"/>
    <cellStyle name="常规 5 19" xfId="2315"/>
    <cellStyle name="常规 2 3 2" xfId="2316"/>
    <cellStyle name="常规 2 4 4 5" xfId="2317"/>
    <cellStyle name="常规 2 6 4 29" xfId="2318"/>
    <cellStyle name="常规 2 3 2 11 2" xfId="2319"/>
    <cellStyle name="常规 2 3 2 12" xfId="2320"/>
    <cellStyle name="常规 2 3 2 12 2" xfId="2321"/>
    <cellStyle name="常规 2 3 2 14" xfId="2322"/>
    <cellStyle name="常规 2 3 2 14 2" xfId="2323"/>
    <cellStyle name="常规 2 6 5 10" xfId="2324"/>
    <cellStyle name="常规 2 3 2 15" xfId="2325"/>
    <cellStyle name="常规 2 3 2 20" xfId="2326"/>
    <cellStyle name="常规 2 3 2 15 2" xfId="2327"/>
    <cellStyle name="常规 2 3 2 20 2" xfId="2328"/>
    <cellStyle name="常规 2 3 2 16" xfId="2329"/>
    <cellStyle name="常规 2 3 2 21" xfId="2330"/>
    <cellStyle name="常规 2 3 2 16 2" xfId="2331"/>
    <cellStyle name="常规 2 3 2 21 2" xfId="2332"/>
    <cellStyle name="常规 2 3 2 17" xfId="2333"/>
    <cellStyle name="常规 2 3 2 22" xfId="2334"/>
    <cellStyle name="常规 2 3 2 17 2" xfId="2335"/>
    <cellStyle name="常规 2 3 2 22 2" xfId="2336"/>
    <cellStyle name="常规 2 3 2 18" xfId="2337"/>
    <cellStyle name="常规 2 3 2 23" xfId="2338"/>
    <cellStyle name="常规 2 3 2 18 2" xfId="2339"/>
    <cellStyle name="常规 2 3 2 23 2" xfId="2340"/>
    <cellStyle name="常规 2 3 2 19" xfId="2341"/>
    <cellStyle name="常规 2 3 2 24" xfId="2342"/>
    <cellStyle name="常规 5 19 2" xfId="2343"/>
    <cellStyle name="常规 2 3 2 2" xfId="2344"/>
    <cellStyle name="常规 2 4 4 5 2" xfId="2345"/>
    <cellStyle name="常规 2 3 2 2 10 2" xfId="2346"/>
    <cellStyle name="常规 2 7 2 2 5 2" xfId="2347"/>
    <cellStyle name="常规 2 7 3 13" xfId="2348"/>
    <cellStyle name="常规 2 3 2 2 11" xfId="2349"/>
    <cellStyle name="常规 2 7 2 2 6" xfId="2350"/>
    <cellStyle name="常规 2 3 2 2 11 2" xfId="2351"/>
    <cellStyle name="常规 2 7 2 2 6 2" xfId="2352"/>
    <cellStyle name="常规 2 3 2 2 12" xfId="2353"/>
    <cellStyle name="常规 2 7 2 2 7" xfId="2354"/>
    <cellStyle name="常规 2 3 2 2 12 2" xfId="2355"/>
    <cellStyle name="常规 2 7 2 2 7 2" xfId="2356"/>
    <cellStyle name="常规 2 3 2 2 13" xfId="2357"/>
    <cellStyle name="常规 2 7 2 2 8" xfId="2358"/>
    <cellStyle name="常规 2 3 2 2 13 2" xfId="2359"/>
    <cellStyle name="常规 2 7 2 2 8 2" xfId="2360"/>
    <cellStyle name="常规 2 3 2 2 14 2" xfId="2361"/>
    <cellStyle name="常规 2 7 2 2 9 2" xfId="2362"/>
    <cellStyle name="常规 2 3 2 2 15 2" xfId="2363"/>
    <cellStyle name="常规 2 7 4 13" xfId="2364"/>
    <cellStyle name="常规 2 3 2 2 16" xfId="2365"/>
    <cellStyle name="常规 3 2 2 10" xfId="2366"/>
    <cellStyle name="常规 2 3 2 2 16 2" xfId="2367"/>
    <cellStyle name="常规 3 2 2 10 2" xfId="2368"/>
    <cellStyle name="常规 2 3 2 2 2" xfId="2369"/>
    <cellStyle name="常规 2 3 2 2 2 2" xfId="2370"/>
    <cellStyle name="常规 2 3 2 2 3" xfId="2371"/>
    <cellStyle name="常规 2 3 2 2 3 2" xfId="2372"/>
    <cellStyle name="常规 2 3 2 2 4" xfId="2373"/>
    <cellStyle name="常规 2 3 2 2 4 2" xfId="2374"/>
    <cellStyle name="常规 2 3 2 2 5" xfId="2375"/>
    <cellStyle name="常规 2 3 2 2 5 2" xfId="2376"/>
    <cellStyle name="常规 2 3 2 2 6" xfId="2377"/>
    <cellStyle name="常规 4 3_【送印】人大报表111(1)(1)" xfId="2378"/>
    <cellStyle name="常规 2 3 2 2 6 2" xfId="2379"/>
    <cellStyle name="常规 2 3 2 2 7" xfId="2380"/>
    <cellStyle name="常规 2 3 2 2 8" xfId="2381"/>
    <cellStyle name="常规 2 3 2 2 8 2" xfId="2382"/>
    <cellStyle name="常规 2 3 2 2 9" xfId="2383"/>
    <cellStyle name="好_28四川_08-2014年省级一般公共预算支出执行细化表（附表1）（上会）" xfId="2384"/>
    <cellStyle name="寘嬫愗傝_Region Orders (2)" xfId="2385"/>
    <cellStyle name="常规 2 3 2 2 9 2" xfId="2386"/>
    <cellStyle name="常规 2 5 4 5 2" xfId="2387"/>
    <cellStyle name="常规 2 3 2 25" xfId="2388"/>
    <cellStyle name="常规 2 3 2 30" xfId="2389"/>
    <cellStyle name="常规 3 3 2 2" xfId="2390"/>
    <cellStyle name="常规 2 3 2 25 2" xfId="2391"/>
    <cellStyle name="常规 2 3 2 30 2" xfId="2392"/>
    <cellStyle name="常规 3 3 2 2 2" xfId="2393"/>
    <cellStyle name="常规 2 3 2 27" xfId="2394"/>
    <cellStyle name="常规 2 3 2 32" xfId="2395"/>
    <cellStyle name="常规 3 3 2 4" xfId="2396"/>
    <cellStyle name="常规 2 3 2 27 2" xfId="2397"/>
    <cellStyle name="常规 2 3 2 32 2" xfId="2398"/>
    <cellStyle name="常规 3 3 2 4 2" xfId="2399"/>
    <cellStyle name="常规 2 3 2 28" xfId="2400"/>
    <cellStyle name="常规 2 3 2 33" xfId="2401"/>
    <cellStyle name="常规 3 3 2 5" xfId="2402"/>
    <cellStyle name="常规 2 3 2 29" xfId="2403"/>
    <cellStyle name="常规 2 3 2 34" xfId="2404"/>
    <cellStyle name="常规 3 3 2 6" xfId="2405"/>
    <cellStyle name="常规 2 3 2 29 2" xfId="2406"/>
    <cellStyle name="常规 2 3 2 34 2" xfId="2407"/>
    <cellStyle name="常规 3 3 2 6 2" xfId="2408"/>
    <cellStyle name="好_同德_临淄区2009-2010三农投入和民生统计表" xfId="2409"/>
    <cellStyle name="常规 2 3 2 3" xfId="2410"/>
    <cellStyle name="常规 2 7 4 12 2" xfId="2411"/>
    <cellStyle name="常规 2 3 2 3 2" xfId="2412"/>
    <cellStyle name="常规 2 7 2 36" xfId="2413"/>
    <cellStyle name="常规 2 7 2 41" xfId="2414"/>
    <cellStyle name="常规 2 3 2 35" xfId="2415"/>
    <cellStyle name="常规 2 3 2 40" xfId="2416"/>
    <cellStyle name="常规 3 3 2 7" xfId="2417"/>
    <cellStyle name="常规 2 3 2 35 2" xfId="2418"/>
    <cellStyle name="常规 2 3 2 40 2" xfId="2419"/>
    <cellStyle name="常规 3 3 2 7 2" xfId="2420"/>
    <cellStyle name="常规 4 2_【送印】人大报表111(1)(1)" xfId="2421"/>
    <cellStyle name="常规 2 3 2 36" xfId="2422"/>
    <cellStyle name="常规 2 3 2 41" xfId="2423"/>
    <cellStyle name="常规 3 3 2 8" xfId="2424"/>
    <cellStyle name="常规 2 4 4 18 2" xfId="2425"/>
    <cellStyle name="常规 2 4 4 23 2" xfId="2426"/>
    <cellStyle name="常规 2 3 2 37" xfId="2427"/>
    <cellStyle name="常规 2 3 2 42" xfId="2428"/>
    <cellStyle name="常规 3 3 2 9" xfId="2429"/>
    <cellStyle name="常规 2 3 2 38" xfId="2430"/>
    <cellStyle name="常规 2 3 2 43" xfId="2431"/>
    <cellStyle name="常规 2 3 2 38 2" xfId="2432"/>
    <cellStyle name="常规 2 3 2 43 2" xfId="2433"/>
    <cellStyle name="常规 2 3 2 39" xfId="2434"/>
    <cellStyle name="常规 2 3 2 44" xfId="2435"/>
    <cellStyle name="常规 2 3 2 39 2" xfId="2436"/>
    <cellStyle name="常规 2 3 2 44 2" xfId="2437"/>
    <cellStyle name="常规 2 3 2 4" xfId="2438"/>
    <cellStyle name="常规 2 3 2 4 2" xfId="2439"/>
    <cellStyle name="常规 2 3 4 13" xfId="2440"/>
    <cellStyle name="常规 2 3 2 45" xfId="2441"/>
    <cellStyle name="常规 2 3 2 45 2" xfId="2442"/>
    <cellStyle name="常规 2 3 2 46" xfId="2443"/>
    <cellStyle name="常规 2 4 2 2 9 2" xfId="2444"/>
    <cellStyle name="常规 2 3 2 46 2" xfId="2445"/>
    <cellStyle name="常规 2 3 2 47" xfId="2446"/>
    <cellStyle name="常规 2 3 2 5" xfId="2447"/>
    <cellStyle name="常规 2 3 2 6" xfId="2448"/>
    <cellStyle name="常规 2 3 2 6 2" xfId="2449"/>
    <cellStyle name="常规 3 3 2 12" xfId="2450"/>
    <cellStyle name="常规 2 3 2 7" xfId="2451"/>
    <cellStyle name="常规 2 3 2 7 2" xfId="2452"/>
    <cellStyle name="好_33甘肃_桓台2009-2010年三农及民生投入统计表" xfId="2453"/>
    <cellStyle name="常规 2 3 2 8" xfId="2454"/>
    <cellStyle name="常规 2 3 2 8 2" xfId="2455"/>
    <cellStyle name="常规 2 3 2 9" xfId="2456"/>
    <cellStyle name="常规 2 3 25" xfId="2457"/>
    <cellStyle name="常规 2 3 30" xfId="2458"/>
    <cellStyle name="常规 2 3 25 2" xfId="2459"/>
    <cellStyle name="常规 2 3 30 2" xfId="2460"/>
    <cellStyle name="常规 2 3 26" xfId="2461"/>
    <cellStyle name="常规 2 3 31" xfId="2462"/>
    <cellStyle name="常规 5 2 2 16 2" xfId="2463"/>
    <cellStyle name="常规 2 3 27" xfId="2464"/>
    <cellStyle name="常规 2 3 32" xfId="2465"/>
    <cellStyle name="常规 2 3 27 2" xfId="2466"/>
    <cellStyle name="常规 2 3 32 2" xfId="2467"/>
    <cellStyle name="常规 2 3 28" xfId="2468"/>
    <cellStyle name="常规 2 3 33" xfId="2469"/>
    <cellStyle name="常规 2 5 3 2 10 2" xfId="2470"/>
    <cellStyle name="常规 2 3 28 2" xfId="2471"/>
    <cellStyle name="常规 2 3 33 2" xfId="2472"/>
    <cellStyle name="常规 2 3 29" xfId="2473"/>
    <cellStyle name="常规 2 3 34" xfId="2474"/>
    <cellStyle name="常规 4 3 10" xfId="2475"/>
    <cellStyle name="常规 2 3 3" xfId="2476"/>
    <cellStyle name="常规 2 4 4 6" xfId="2477"/>
    <cellStyle name="常规 2 3 3 10" xfId="2478"/>
    <cellStyle name="常规 2 3 3 10 2" xfId="2479"/>
    <cellStyle name="好_22湖南_行政政法科2009-2010三农投入和民生统计表" xfId="2480"/>
    <cellStyle name="常规 2 3 3 11" xfId="2481"/>
    <cellStyle name="好_27重庆_青岛市2009-2010三农投入统计表" xfId="2482"/>
    <cellStyle name="常规 2 3 3 11 2" xfId="2483"/>
    <cellStyle name="常规 2 3 3 12" xfId="2484"/>
    <cellStyle name="常规 2 3 3 12 2" xfId="2485"/>
    <cellStyle name="常规 2 3 3 13" xfId="2486"/>
    <cellStyle name="常规 2 3 3 13 2" xfId="2487"/>
    <cellStyle name="常规 2 3 3 14" xfId="2488"/>
    <cellStyle name="常规 2 3 3 15" xfId="2489"/>
    <cellStyle name="常规 2 3 3 20" xfId="2490"/>
    <cellStyle name="常规 2 3 3 15 2" xfId="2491"/>
    <cellStyle name="常规 2 3 3 20 2" xfId="2492"/>
    <cellStyle name="常规 2 3 3 16" xfId="2493"/>
    <cellStyle name="常规 2 3 3 21" xfId="2494"/>
    <cellStyle name="常规 2 3 3 16 2" xfId="2495"/>
    <cellStyle name="常规 2 3 3 21 2" xfId="2496"/>
    <cellStyle name="常规 2 3 3 17" xfId="2497"/>
    <cellStyle name="常规 2 3 3 22" xfId="2498"/>
    <cellStyle name="常规 2 3 3 17 2" xfId="2499"/>
    <cellStyle name="常规 2 3 3 22 2" xfId="2500"/>
    <cellStyle name="常规 2 3 3 18" xfId="2501"/>
    <cellStyle name="常规 2 3 3 23" xfId="2502"/>
    <cellStyle name="常规 2 3 3 18 2" xfId="2503"/>
    <cellStyle name="常规 2 3 3 23 2" xfId="2504"/>
    <cellStyle name="常规 2 3 3 19" xfId="2505"/>
    <cellStyle name="常规 2 3 3 24" xfId="2506"/>
    <cellStyle name="常规 2 3 3 19 2" xfId="2507"/>
    <cellStyle name="常规 2 3 3 24 2" xfId="2508"/>
    <cellStyle name="常规 4 3 10 2" xfId="2509"/>
    <cellStyle name="常规 2 3 3 2" xfId="2510"/>
    <cellStyle name="常规 2 4 4 6 2" xfId="2511"/>
    <cellStyle name="常规 2 3 3 2 10" xfId="2512"/>
    <cellStyle name="常规 2 3 3 2 10 2" xfId="2513"/>
    <cellStyle name="常规 2 3 3 2 11 2" xfId="2514"/>
    <cellStyle name="常规 2 3 3 2 12" xfId="2515"/>
    <cellStyle name="常规 2 3 3 2 12 2" xfId="2516"/>
    <cellStyle name="常规 2 3 3 2 13 2" xfId="2517"/>
    <cellStyle name="常规 2 3 3 2 15 2" xfId="2518"/>
    <cellStyle name="常规 2 3 3 2 16" xfId="2519"/>
    <cellStyle name="常规 3 3 2 10" xfId="2520"/>
    <cellStyle name="常规 2 3 3 2 16 2" xfId="2521"/>
    <cellStyle name="常规 3 3 2 10 2" xfId="2522"/>
    <cellStyle name="常规 2 3 3 2 17" xfId="2523"/>
    <cellStyle name="常规 3 3 2 11" xfId="2524"/>
    <cellStyle name="常规 2 3 3 2 2" xfId="2525"/>
    <cellStyle name="常规 2 3 3 2 2 2" xfId="2526"/>
    <cellStyle name="常规 2 3 3 2 3" xfId="2527"/>
    <cellStyle name="常规 2 7 37 2" xfId="2528"/>
    <cellStyle name="常规 2 7 42 2" xfId="2529"/>
    <cellStyle name="常规 2 3 3 2 3 2" xfId="2530"/>
    <cellStyle name="常规 2 3 3 2 4" xfId="2531"/>
    <cellStyle name="常规 2 3 3 2 5" xfId="2532"/>
    <cellStyle name="常规 2 3 3 2 6" xfId="2533"/>
    <cellStyle name="常规 2 3 3 2 6 2" xfId="2534"/>
    <cellStyle name="常规 2 3 3 2 7" xfId="2535"/>
    <cellStyle name="常规 2 3 3 2 7 2" xfId="2536"/>
    <cellStyle name="常规 2 3 3 2 8" xfId="2537"/>
    <cellStyle name="好_2009年山东省行政政法处报预算汇总表（lwm20081011)" xfId="2538"/>
    <cellStyle name="常规 2 3 3 2 8 2" xfId="2539"/>
    <cellStyle name="常规 2 3 3 2 9" xfId="2540"/>
    <cellStyle name="常规 2 3 3 2 9 2" xfId="2541"/>
    <cellStyle name="常规 2 3 3 25" xfId="2542"/>
    <cellStyle name="常规 2 3 3 30" xfId="2543"/>
    <cellStyle name="常规 3 3 7 2" xfId="2544"/>
    <cellStyle name="常规 2 3 3 25 2" xfId="2545"/>
    <cellStyle name="常规 2 3 3 26" xfId="2546"/>
    <cellStyle name="常规 2 3 3 26 2" xfId="2547"/>
    <cellStyle name="常规 2 3 3 27" xfId="2548"/>
    <cellStyle name="好_34青海_2010年境内税收收入构成表（定稿）" xfId="2549"/>
    <cellStyle name="常规 2 3 3 27 2" xfId="2550"/>
    <cellStyle name="常规 2 3 3 28" xfId="2551"/>
    <cellStyle name="常规 2 3 3 28 2" xfId="2552"/>
    <cellStyle name="常规 2 3 3 29" xfId="2553"/>
    <cellStyle name="常规 2 3 3 29 2" xfId="2554"/>
    <cellStyle name="常规 2 3 3 3" xfId="2555"/>
    <cellStyle name="常规 2 7 4 13 2" xfId="2556"/>
    <cellStyle name="常规 2 3 3 3 2" xfId="2557"/>
    <cellStyle name="常规 2 3 3 4" xfId="2558"/>
    <cellStyle name="常规 2 3 3 4 2" xfId="2559"/>
    <cellStyle name="常规 2 3 3 5" xfId="2560"/>
    <cellStyle name="常规 2 3 3 5 2" xfId="2561"/>
    <cellStyle name="常规 2 5 3 2 16" xfId="2562"/>
    <cellStyle name="常规 2 3 3 6" xfId="2563"/>
    <cellStyle name="常规 2 3 3 7" xfId="2564"/>
    <cellStyle name="常规 2 3 3 7 2" xfId="2565"/>
    <cellStyle name="常规 2 3 3 9" xfId="2566"/>
    <cellStyle name="常规 2 3 3 9 2" xfId="2567"/>
    <cellStyle name="常规 2 3 35" xfId="2568"/>
    <cellStyle name="常规 2 3 40" xfId="2569"/>
    <cellStyle name="常规 2 3 35 2" xfId="2570"/>
    <cellStyle name="常规 2 3 40 2" xfId="2571"/>
    <cellStyle name="常规 2 3 36" xfId="2572"/>
    <cellStyle name="常规 2 3 41" xfId="2573"/>
    <cellStyle name="常规 2 5 3 2 2" xfId="2574"/>
    <cellStyle name="千位分隔 19" xfId="2575"/>
    <cellStyle name="常规 2 3 36 2" xfId="2576"/>
    <cellStyle name="常规 2 3 41 2" xfId="2577"/>
    <cellStyle name="常规 2 5 3 2 2 2" xfId="2578"/>
    <cellStyle name="常规 2 3 37" xfId="2579"/>
    <cellStyle name="常规 2 3 42" xfId="2580"/>
    <cellStyle name="常规 2 5 3 2 3" xfId="2581"/>
    <cellStyle name="常规 2 3 37 2" xfId="2582"/>
    <cellStyle name="常规 2 3 42 2" xfId="2583"/>
    <cellStyle name="常规 2 5 3 2 3 2" xfId="2584"/>
    <cellStyle name="常规 2 3 38" xfId="2585"/>
    <cellStyle name="常规 2 3 43" xfId="2586"/>
    <cellStyle name="常规 2 5 3 2 4" xfId="2587"/>
    <cellStyle name="常规 2 3 38 2" xfId="2588"/>
    <cellStyle name="常规 2 3 43 2" xfId="2589"/>
    <cellStyle name="常规 2 5 3 2 4 2" xfId="2590"/>
    <cellStyle name="常规 2 3 39" xfId="2591"/>
    <cellStyle name="常规 2 3 44" xfId="2592"/>
    <cellStyle name="常规 2 5 3 2 5" xfId="2593"/>
    <cellStyle name="常规 2 3 39 2" xfId="2594"/>
    <cellStyle name="常规 2 3 44 2" xfId="2595"/>
    <cellStyle name="常规 2 5 3 2 5 2" xfId="2596"/>
    <cellStyle name="常规 2 3 4 10" xfId="2597"/>
    <cellStyle name="常规 2 3 4 10 2" xfId="2598"/>
    <cellStyle name="常规 2 3 4 11" xfId="2599"/>
    <cellStyle name="常规 2 3 4 11 2" xfId="2600"/>
    <cellStyle name="常规 2 3 4 12" xfId="2601"/>
    <cellStyle name="常规 2 3 4 13 2" xfId="2602"/>
    <cellStyle name="常规 2 3 4 14" xfId="2603"/>
    <cellStyle name="常规 2 3 4 15" xfId="2604"/>
    <cellStyle name="常规 2 3 4 20" xfId="2605"/>
    <cellStyle name="常规 2 3 4 15 2" xfId="2606"/>
    <cellStyle name="常规 2 3 4 20 2" xfId="2607"/>
    <cellStyle name="常规 2 3 4 16" xfId="2608"/>
    <cellStyle name="常规 2 3 4 21" xfId="2609"/>
    <cellStyle name="常规 2 3 4 16 2" xfId="2610"/>
    <cellStyle name="常规 2 3 4 21 2" xfId="2611"/>
    <cellStyle name="常规 2 3 4 17" xfId="2612"/>
    <cellStyle name="常规 2 3 4 22" xfId="2613"/>
    <cellStyle name="常规 2 3 4 17 2" xfId="2614"/>
    <cellStyle name="常规 2 3 4 22 2" xfId="2615"/>
    <cellStyle name="常规 2 6 47" xfId="2616"/>
    <cellStyle name="常规 2 6 52" xfId="2617"/>
    <cellStyle name="常规 2 3 4 18" xfId="2618"/>
    <cellStyle name="常规 2 3 4 23" xfId="2619"/>
    <cellStyle name="常规 2 3 4 19" xfId="2620"/>
    <cellStyle name="常规 2 3 4 24" xfId="2621"/>
    <cellStyle name="常规 2 3 4 19 2" xfId="2622"/>
    <cellStyle name="常规 2 3 4 24 2" xfId="2623"/>
    <cellStyle name="常规 4 3 11 2" xfId="2624"/>
    <cellStyle name="常规 2 3 4 2" xfId="2625"/>
    <cellStyle name="常规 2 4 4 7 2" xfId="2626"/>
    <cellStyle name="常规 2 3 4 25" xfId="2627"/>
    <cellStyle name="常规 2 3 4 25 2" xfId="2628"/>
    <cellStyle name="常规 2 3 4 27" xfId="2629"/>
    <cellStyle name="常规 2 3 4 27 2" xfId="2630"/>
    <cellStyle name="常规 2 7 47" xfId="2631"/>
    <cellStyle name="常规 2 7 52" xfId="2632"/>
    <cellStyle name="常规 2 3 4 28 2" xfId="2633"/>
    <cellStyle name="常规 2 3 4 29" xfId="2634"/>
    <cellStyle name="常规 2 3 4 3 2" xfId="2635"/>
    <cellStyle name="好_28四川_18、2009年山东省财政基本情况（印）" xfId="2636"/>
    <cellStyle name="常规 2 4 8" xfId="2637"/>
    <cellStyle name="常规 2 3 4 4" xfId="2638"/>
    <cellStyle name="常规 2 3 4 4 2" xfId="2639"/>
    <cellStyle name="常规 2 5 8" xfId="2640"/>
    <cellStyle name="常规 2 7 3 2 14" xfId="2641"/>
    <cellStyle name="常规 2 3 4 6" xfId="2642"/>
    <cellStyle name="常规 2 3 4 6 2" xfId="2643"/>
    <cellStyle name="常规 2 7 8" xfId="2644"/>
    <cellStyle name="常规 2 3 4 7" xfId="2645"/>
    <cellStyle name="常规 4 4 20" xfId="2646"/>
    <cellStyle name="常规 4 4 15" xfId="2647"/>
    <cellStyle name="常规 4 2 2 15" xfId="2648"/>
    <cellStyle name="常规 2 3 4 7 2" xfId="2649"/>
    <cellStyle name="常规 2 8 8" xfId="2650"/>
    <cellStyle name="常规 2 3 4 9" xfId="2651"/>
    <cellStyle name="常规 2 3 4 9 2" xfId="2652"/>
    <cellStyle name="常规 2 3 45" xfId="2653"/>
    <cellStyle name="常规 2 3 50" xfId="2654"/>
    <cellStyle name="常规 2 5 3 2 6" xfId="2655"/>
    <cellStyle name="常规 2 3 45 2" xfId="2656"/>
    <cellStyle name="常规 2 3 50 2" xfId="2657"/>
    <cellStyle name="常规 2 5 3 2 6 2" xfId="2658"/>
    <cellStyle name="常规 2 3 46 2" xfId="2659"/>
    <cellStyle name="常规 2 3 51 2" xfId="2660"/>
    <cellStyle name="常规 2 5 3 2 7 2" xfId="2661"/>
    <cellStyle name="常规 2 3 47" xfId="2662"/>
    <cellStyle name="常规 2 3 52" xfId="2663"/>
    <cellStyle name="常规 2 5 3 2 8" xfId="2664"/>
    <cellStyle name="常规 2 3 47 2" xfId="2665"/>
    <cellStyle name="常规 2 3 52 2" xfId="2666"/>
    <cellStyle name="常规 2 5 3 2 8 2" xfId="2667"/>
    <cellStyle name="常规 2 3 48" xfId="2668"/>
    <cellStyle name="常规 2 3 53" xfId="2669"/>
    <cellStyle name="常规 2 5 3 2 9" xfId="2670"/>
    <cellStyle name="常规 2 3 48 2" xfId="2671"/>
    <cellStyle name="常规 2 3 53 2" xfId="2672"/>
    <cellStyle name="常规 2 5 3 2 9 2" xfId="2673"/>
    <cellStyle name="常规 2 3 49" xfId="2674"/>
    <cellStyle name="常规 2 3 54" xfId="2675"/>
    <cellStyle name="常规 2 3 49 2" xfId="2676"/>
    <cellStyle name="常规 2 3 54 2" xfId="2677"/>
    <cellStyle name="常规 4 3 12" xfId="2678"/>
    <cellStyle name="常规 2 3 5" xfId="2679"/>
    <cellStyle name="常规 2 4 4 8" xfId="2680"/>
    <cellStyle name="常规 2 6 13 2" xfId="2681"/>
    <cellStyle name="常规 2 3 5 10" xfId="2682"/>
    <cellStyle name="常规 2 3 5 11" xfId="2683"/>
    <cellStyle name="常规 4 3 12 2" xfId="2684"/>
    <cellStyle name="常规 2 3 5 2" xfId="2685"/>
    <cellStyle name="常规 2 4 4 8 2" xfId="2686"/>
    <cellStyle name="常规 2 3 5 2 2" xfId="2687"/>
    <cellStyle name="常规 3 3 8" xfId="2688"/>
    <cellStyle name="常规 2 3 5 3" xfId="2689"/>
    <cellStyle name="常规 2 7 4 15 2" xfId="2690"/>
    <cellStyle name="常规 2 7 4 20 2" xfId="2691"/>
    <cellStyle name="常规 2 3 5 3 2" xfId="2692"/>
    <cellStyle name="常规 3 4 8" xfId="2693"/>
    <cellStyle name="常规 2 3 5 4" xfId="2694"/>
    <cellStyle name="常规 2 3 5 4 2" xfId="2695"/>
    <cellStyle name="常规 3 5 8" xfId="2696"/>
    <cellStyle name="常规 2 3 5 5" xfId="2697"/>
    <cellStyle name="常规 2 3 5 5 2" xfId="2698"/>
    <cellStyle name="常规 2 3 5 6" xfId="2699"/>
    <cellStyle name="常规 2 3 5 6 2" xfId="2700"/>
    <cellStyle name="好_33甘肃_人均收支(0214)" xfId="2701"/>
    <cellStyle name="常规 2 3 5 8" xfId="2702"/>
    <cellStyle name="常规 2 3 5 8 2" xfId="2703"/>
    <cellStyle name="常规 2 3 5 9 2" xfId="2704"/>
    <cellStyle name="常规 2 3 55 2" xfId="2705"/>
    <cellStyle name="常规 2 3 60 2" xfId="2706"/>
    <cellStyle name="常规 2 3 56" xfId="2707"/>
    <cellStyle name="常规 2 3 61" xfId="2708"/>
    <cellStyle name="常规 2 3 56 2" xfId="2709"/>
    <cellStyle name="常规 2 3 61 2" xfId="2710"/>
    <cellStyle name="常规 2 3 57" xfId="2711"/>
    <cellStyle name="常规 2 3 62" xfId="2712"/>
    <cellStyle name="好_27重庆_行政政法科2009-2010三农投入和民生统计表" xfId="2713"/>
    <cellStyle name="常规 2 4 14 2" xfId="2714"/>
    <cellStyle name="常规 2 3 57 2" xfId="2715"/>
    <cellStyle name="常规 2 3 62 2" xfId="2716"/>
    <cellStyle name="常规 2 3 58" xfId="2717"/>
    <cellStyle name="常规 2 3 63" xfId="2718"/>
    <cellStyle name="常规 2 3 59" xfId="2719"/>
    <cellStyle name="常规 2 3 64" xfId="2720"/>
    <cellStyle name="常规 2 7 8 2" xfId="2721"/>
    <cellStyle name="常规 2 3 59 2" xfId="2722"/>
    <cellStyle name="常规 2 3 64 2" xfId="2723"/>
    <cellStyle name="常规 2 4 4 9" xfId="2724"/>
    <cellStyle name="常规 4 3 13" xfId="2725"/>
    <cellStyle name="常规 2 3 6" xfId="2726"/>
    <cellStyle name="常规 2 5 2 2 6 2" xfId="2727"/>
    <cellStyle name="常规 4 3 13 2" xfId="2728"/>
    <cellStyle name="常规 2 3 6 2" xfId="2729"/>
    <cellStyle name="常规 2 4 4 9 2" xfId="2730"/>
    <cellStyle name="常规 2 3 65" xfId="2731"/>
    <cellStyle name="常规 4 3 14" xfId="2732"/>
    <cellStyle name="常规 2 3 7" xfId="2733"/>
    <cellStyle name="常规 4 3 14 2" xfId="2734"/>
    <cellStyle name="常规 2 3 7 2" xfId="2735"/>
    <cellStyle name="常规 4 3 20 2" xfId="2736"/>
    <cellStyle name="常规 4 3 15 2" xfId="2737"/>
    <cellStyle name="常规 2 3 8 2" xfId="2738"/>
    <cellStyle name="常规 4 3 21 2" xfId="2739"/>
    <cellStyle name="常规 4 3 16 2" xfId="2740"/>
    <cellStyle name="常规 2 3 9 2" xfId="2741"/>
    <cellStyle name="常规 2 3_2016年省级收入和财力预计情况表（2015-12-19更新11月份数据）" xfId="2742"/>
    <cellStyle name="常规 3 46" xfId="2743"/>
    <cellStyle name="常规 3 51" xfId="2744"/>
    <cellStyle name="常规 2 30 2" xfId="2745"/>
    <cellStyle name="常规 2 31 2" xfId="2746"/>
    <cellStyle name="常规 2 33 2" xfId="2747"/>
    <cellStyle name="常规 2 6 37" xfId="2748"/>
    <cellStyle name="常规 2 6 42" xfId="2749"/>
    <cellStyle name="常规 2 35 2" xfId="2750"/>
    <cellStyle name="常规 2 37" xfId="2751"/>
    <cellStyle name="常规 2 42" xfId="2752"/>
    <cellStyle name="常规 2 37 2" xfId="2753"/>
    <cellStyle name="常规 2 38 2" xfId="2754"/>
    <cellStyle name="常规 2 7 37" xfId="2755"/>
    <cellStyle name="常规 2 7 42" xfId="2756"/>
    <cellStyle name="常规 2 4" xfId="2757"/>
    <cellStyle name="好_27重庆_高新区2009-2010三农投入和民生统计表" xfId="2758"/>
    <cellStyle name="常规 2 4 10" xfId="2759"/>
    <cellStyle name="常规 2 4 10 2" xfId="2760"/>
    <cellStyle name="好_12滨州_高新区2009-2010三农投入和民生统计表" xfId="2761"/>
    <cellStyle name="常规 2 4 11" xfId="2762"/>
    <cellStyle name="好_2009-2010三农投入和民生统计表（农业科）" xfId="2763"/>
    <cellStyle name="常规 2 4 11 2" xfId="2764"/>
    <cellStyle name="常规 2 4 12" xfId="2765"/>
    <cellStyle name="好_10月月报大表" xfId="2766"/>
    <cellStyle name="常规 2 4 18 2" xfId="2767"/>
    <cellStyle name="常规 2 4 23 2" xfId="2768"/>
    <cellStyle name="常规 2 4 14" xfId="2769"/>
    <cellStyle name="好_12滨州_行政政法科2009-2010三农投入和民生统计表" xfId="2770"/>
    <cellStyle name="常规 2 4 15 2" xfId="2771"/>
    <cellStyle name="常规 2 4 20 2" xfId="2772"/>
    <cellStyle name="常规 2 4 16" xfId="2773"/>
    <cellStyle name="常规 2 4 21" xfId="2774"/>
    <cellStyle name="常规 2 4 16 2" xfId="2775"/>
    <cellStyle name="常规 2 4 21 2" xfId="2776"/>
    <cellStyle name="常规 4 3 9 2" xfId="2777"/>
    <cellStyle name="常规 2 4 17" xfId="2778"/>
    <cellStyle name="常规 2 4 22" xfId="2779"/>
    <cellStyle name="常规 2 4 17 2" xfId="2780"/>
    <cellStyle name="常规 2 4 22 2" xfId="2781"/>
    <cellStyle name="常规 2 4 18" xfId="2782"/>
    <cellStyle name="常规 2 4 23" xfId="2783"/>
    <cellStyle name="常规 2 4 19" xfId="2784"/>
    <cellStyle name="常规 2 4 24" xfId="2785"/>
    <cellStyle name="好_平邑_10-2015年省级一般公共预算支出预算细化表（附表3）（上会）" xfId="2786"/>
    <cellStyle name="常规 2 4 19 2" xfId="2787"/>
    <cellStyle name="常规 2 4 2 2 4" xfId="2788"/>
    <cellStyle name="常规 2 4 24 2" xfId="2789"/>
    <cellStyle name="常规 2 4 57" xfId="2790"/>
    <cellStyle name="常规 2 4 62" xfId="2791"/>
    <cellStyle name="常规 2 4 2" xfId="2792"/>
    <cellStyle name="常规 2 4 5 5" xfId="2793"/>
    <cellStyle name="常规 2 4 2 10" xfId="2794"/>
    <cellStyle name="常规 2 4 2 10 2" xfId="2795"/>
    <cellStyle name="常规 2 4 2 11" xfId="2796"/>
    <cellStyle name="常规 2 4 2 11 2" xfId="2797"/>
    <cellStyle name="常规 2 4 2 12" xfId="2798"/>
    <cellStyle name="常规 2 5 2 2 11 2" xfId="2799"/>
    <cellStyle name="常规 2 4 2 12 2" xfId="2800"/>
    <cellStyle name="常规 2 4 2 13" xfId="2801"/>
    <cellStyle name="常规 2 4 2 13 2" xfId="2802"/>
    <cellStyle name="好_28四川_高新区2009-2010三农投入和民生统计表" xfId="2803"/>
    <cellStyle name="常规 2 4 2 14" xfId="2804"/>
    <cellStyle name="好_27重庆_经建科2009-2010三农投入和民生统计表" xfId="2805"/>
    <cellStyle name="常规 2 4 2 14 2" xfId="2806"/>
    <cellStyle name="常规 2 4 2 15" xfId="2807"/>
    <cellStyle name="常规 2 4 2 20" xfId="2808"/>
    <cellStyle name="常规 2 4 2 15 2" xfId="2809"/>
    <cellStyle name="常规 2 4 2 20 2" xfId="2810"/>
    <cellStyle name="常规 2 4 2 16" xfId="2811"/>
    <cellStyle name="常规 2 4 2 21" xfId="2812"/>
    <cellStyle name="常规 2 4 2 17" xfId="2813"/>
    <cellStyle name="常规 2 4 2 22" xfId="2814"/>
    <cellStyle name="常规 2 4 2 17 2" xfId="2815"/>
    <cellStyle name="常规 2 4 2 22 2" xfId="2816"/>
    <cellStyle name="常规 2 4 2 18" xfId="2817"/>
    <cellStyle name="常规 2 4 2 23" xfId="2818"/>
    <cellStyle name="常规 2 4 2 19" xfId="2819"/>
    <cellStyle name="常规 2 4 2 24" xfId="2820"/>
    <cellStyle name="常规 2 4 2 19 2" xfId="2821"/>
    <cellStyle name="常规 2 4 2 24 2" xfId="2822"/>
    <cellStyle name="常规 2 4 2 2" xfId="2823"/>
    <cellStyle name="常规 2 4 5 5 2" xfId="2824"/>
    <cellStyle name="常规 2 4 2 2 10" xfId="2825"/>
    <cellStyle name="常规 2 4 2 2 10 2" xfId="2826"/>
    <cellStyle name="常规 2 6 14" xfId="2827"/>
    <cellStyle name="常规 2 4 2 2 11" xfId="2828"/>
    <cellStyle name="常规 2 4 2 2 12" xfId="2829"/>
    <cellStyle name="常规 2 4 9 2" xfId="2830"/>
    <cellStyle name="常规 2 4 2 2 12 2" xfId="2831"/>
    <cellStyle name="常规 2 4 2 2 13" xfId="2832"/>
    <cellStyle name="常规 2 4 2 2 14" xfId="2833"/>
    <cellStyle name="常规 2 4 2 2 14 2" xfId="2834"/>
    <cellStyle name="常规 2 4 2 2 15" xfId="2835"/>
    <cellStyle name="常规 2 8 2" xfId="2836"/>
    <cellStyle name="常规 2 7 14" xfId="2837"/>
    <cellStyle name="常规 2 4 2 2 15 2" xfId="2838"/>
    <cellStyle name="常规 2 8 2 2" xfId="2839"/>
    <cellStyle name="常规 4 4 10" xfId="2840"/>
    <cellStyle name="常规 4 2 2 10" xfId="2841"/>
    <cellStyle name="常规 2 4 2 2 16" xfId="2842"/>
    <cellStyle name="常规 2 8 3" xfId="2843"/>
    <cellStyle name="常规 2 7 59" xfId="2844"/>
    <cellStyle name="常规 2 7 64" xfId="2845"/>
    <cellStyle name="常规 4 4 10 2" xfId="2846"/>
    <cellStyle name="常规 4 2 2 10 2" xfId="2847"/>
    <cellStyle name="常规 2 4 2 2 16 2" xfId="2848"/>
    <cellStyle name="常规 2 8 3 2" xfId="2849"/>
    <cellStyle name="常规 4 4 11" xfId="2850"/>
    <cellStyle name="千位分隔[0] 2 2" xfId="2851"/>
    <cellStyle name="常规 4 2 2 11" xfId="2852"/>
    <cellStyle name="常规 2 4 2 2 17" xfId="2853"/>
    <cellStyle name="常规 2 8 4" xfId="2854"/>
    <cellStyle name="常规 2 4 2 2 2" xfId="2855"/>
    <cellStyle name="好_33甘肃_2009年全省三农投入情况表（报省委）" xfId="2856"/>
    <cellStyle name="常规 2 4 55" xfId="2857"/>
    <cellStyle name="常规 2 4 60" xfId="2858"/>
    <cellStyle name="常规 2 4 2 2 2 2" xfId="2859"/>
    <cellStyle name="常规 2 4 55 2" xfId="2860"/>
    <cellStyle name="常规 2 4 60 2" xfId="2861"/>
    <cellStyle name="常规 2 4 2 2 3" xfId="2862"/>
    <cellStyle name="常规 2 4 56" xfId="2863"/>
    <cellStyle name="常规 2 4 61" xfId="2864"/>
    <cellStyle name="常规 2 4 2 2 4 2" xfId="2865"/>
    <cellStyle name="常规 2 4 57 2" xfId="2866"/>
    <cellStyle name="常规 2 4 62 2" xfId="2867"/>
    <cellStyle name="常规 2 4 2 2 5" xfId="2868"/>
    <cellStyle name="常规 2 4 58" xfId="2869"/>
    <cellStyle name="常规 2 4 63" xfId="2870"/>
    <cellStyle name="常规 2 4 2 2 7" xfId="2871"/>
    <cellStyle name="常规 2 4 65" xfId="2872"/>
    <cellStyle name="常规 2 4 2 2 7 2" xfId="2873"/>
    <cellStyle name="常规 2 4 2 2 8" xfId="2874"/>
    <cellStyle name="常规 2 4 2 2 9" xfId="2875"/>
    <cellStyle name="常规 2 4 2 25 2" xfId="2876"/>
    <cellStyle name="常规 2 4 2 30 2" xfId="2877"/>
    <cellStyle name="常规 2 4 2 26 2" xfId="2878"/>
    <cellStyle name="常规 2 4 2 31 2" xfId="2879"/>
    <cellStyle name="常规 2 4 2 27" xfId="2880"/>
    <cellStyle name="常规 2 4 2 32" xfId="2881"/>
    <cellStyle name="常规 2 7 2 39 2" xfId="2882"/>
    <cellStyle name="常规 2 7 2 44 2" xfId="2883"/>
    <cellStyle name="常规 2 4 2 27 2" xfId="2884"/>
    <cellStyle name="常规 2 4 2 32 2" xfId="2885"/>
    <cellStyle name="常规 2 4 2 28" xfId="2886"/>
    <cellStyle name="常规 2 4 2 33" xfId="2887"/>
    <cellStyle name="常规 2 7 5 2 2" xfId="2888"/>
    <cellStyle name="常规 2 4 2 28 2" xfId="2889"/>
    <cellStyle name="常规 2 4 2 33 2" xfId="2890"/>
    <cellStyle name="常规 2 4 2 29" xfId="2891"/>
    <cellStyle name="常规 2 4 2 34" xfId="2892"/>
    <cellStyle name="常规 2 4 2 29 2" xfId="2893"/>
    <cellStyle name="常规 2 4 2 34 2" xfId="2894"/>
    <cellStyle name="常规 2 4 2 3" xfId="2895"/>
    <cellStyle name="常规 2 4 2 3 2" xfId="2896"/>
    <cellStyle name="常规 2 4 2 35" xfId="2897"/>
    <cellStyle name="常规 2 4 2 40" xfId="2898"/>
    <cellStyle name="常规 2 4 2 35 2" xfId="2899"/>
    <cellStyle name="常规 2 4 2 40 2" xfId="2900"/>
    <cellStyle name="常规 2 4 2 36 2" xfId="2901"/>
    <cellStyle name="常规 2 4 2 41 2" xfId="2902"/>
    <cellStyle name="常规 2 5 2 15" xfId="2903"/>
    <cellStyle name="常规 2 5 2 20" xfId="2904"/>
    <cellStyle name="常规 2 4 2 37" xfId="2905"/>
    <cellStyle name="常规 2 4 2 42" xfId="2906"/>
    <cellStyle name="常规 2 4 2 37 2" xfId="2907"/>
    <cellStyle name="常规 2 4 2 42 2" xfId="2908"/>
    <cellStyle name="常规 2 4 2 38" xfId="2909"/>
    <cellStyle name="常规 2 4 2 43" xfId="2910"/>
    <cellStyle name="常规 2 4 2 38 2" xfId="2911"/>
    <cellStyle name="常规 2 4 2 43 2" xfId="2912"/>
    <cellStyle name="常规 2 4 2 39" xfId="2913"/>
    <cellStyle name="常规 2 4 2 44" xfId="2914"/>
    <cellStyle name="常规 2 4 2 4 2" xfId="2915"/>
    <cellStyle name="常规 2 4 2 45" xfId="2916"/>
    <cellStyle name="常规 2 4 2 45 2" xfId="2917"/>
    <cellStyle name="常规 2 4 2 46" xfId="2918"/>
    <cellStyle name="常规 2 4 2 46 2" xfId="2919"/>
    <cellStyle name="常规 2 5 3 15" xfId="2920"/>
    <cellStyle name="常规 2 5 3 20" xfId="2921"/>
    <cellStyle name="常规 2 4 2 47" xfId="2922"/>
    <cellStyle name="常规 2 4 2 5" xfId="2923"/>
    <cellStyle name="常规 2 4 2 6" xfId="2924"/>
    <cellStyle name="常规 2 4 2 7" xfId="2925"/>
    <cellStyle name="常规 2 4 2 8" xfId="2926"/>
    <cellStyle name="常规 2 6 11 2" xfId="2927"/>
    <cellStyle name="常规 2 4 2 8 2" xfId="2928"/>
    <cellStyle name="常规 2 4 2 9" xfId="2929"/>
    <cellStyle name="常规 2 5 2 2 4 2" xfId="2930"/>
    <cellStyle name="常规 2 4 2 9 2" xfId="2931"/>
    <cellStyle name="常规 2 4 25" xfId="2932"/>
    <cellStyle name="常规 2 4 30" xfId="2933"/>
    <cellStyle name="好_33甘肃_周村区2009-2010年三农及民生投入统计表" xfId="2934"/>
    <cellStyle name="常规 2 4 25 2" xfId="2935"/>
    <cellStyle name="常规 2 4 30 2" xfId="2936"/>
    <cellStyle name="常规 2 4 26" xfId="2937"/>
    <cellStyle name="常规 2 4 31" xfId="2938"/>
    <cellStyle name="常规 2 4 26 2" xfId="2939"/>
    <cellStyle name="常规 2 4 31 2" xfId="2940"/>
    <cellStyle name="常规 2 4 27 2" xfId="2941"/>
    <cellStyle name="常规 2 4 32 2" xfId="2942"/>
    <cellStyle name="好_Book1_1_10-2015年省级一般公共预算支出预算细化表（附表3）（上会） 2" xfId="2943"/>
    <cellStyle name="常规 2 4 28" xfId="2944"/>
    <cellStyle name="常规 2 4 33" xfId="2945"/>
    <cellStyle name="常规 2 5 3 2 15 2" xfId="2946"/>
    <cellStyle name="常规 2 4 28 2" xfId="2947"/>
    <cellStyle name="常规 2 4 33 2" xfId="2948"/>
    <cellStyle name="常规 2 5 12" xfId="2949"/>
    <cellStyle name="常规 2 4 29" xfId="2950"/>
    <cellStyle name="常规 2 4 34" xfId="2951"/>
    <cellStyle name="常规 2 8 10 2" xfId="2952"/>
    <cellStyle name="常规 2 4 29 2" xfId="2953"/>
    <cellStyle name="常规 2 4 34 2" xfId="2954"/>
    <cellStyle name="常规 2 5 57" xfId="2955"/>
    <cellStyle name="常规 2 5 62" xfId="2956"/>
    <cellStyle name="常规 2 4 3" xfId="2957"/>
    <cellStyle name="好_28四川_经建科2009-2010三农投入和民生统计表" xfId="2958"/>
    <cellStyle name="常规 2 4 5 6" xfId="2959"/>
    <cellStyle name="常规 2 4 3 10" xfId="2960"/>
    <cellStyle name="常规 2 4 3 10 2" xfId="2961"/>
    <cellStyle name="好_临淄区2009-2010三农投入和民生统计表" xfId="2962"/>
    <cellStyle name="常规 2 4 3 12" xfId="2963"/>
    <cellStyle name="常规 5 2 2 10 2" xfId="2964"/>
    <cellStyle name="常规 2 5 2 2 16 2" xfId="2965"/>
    <cellStyle name="常规 2 4 3 13" xfId="2966"/>
    <cellStyle name="常规 2 4 3 13 2" xfId="2967"/>
    <cellStyle name="常规 2 4 3 14" xfId="2968"/>
    <cellStyle name="常规 2 4 3 15" xfId="2969"/>
    <cellStyle name="常规 2 4 3 20" xfId="2970"/>
    <cellStyle name="常规 2 4 3 16" xfId="2971"/>
    <cellStyle name="常规 2 4 3 21" xfId="2972"/>
    <cellStyle name="常规 2 4 3 16 2" xfId="2973"/>
    <cellStyle name="常规 2 4 3 21 2" xfId="2974"/>
    <cellStyle name="常规 2 4 3 17" xfId="2975"/>
    <cellStyle name="常规 2 4 3 22" xfId="2976"/>
    <cellStyle name="常规 2 4 3 2 5 2" xfId="2977"/>
    <cellStyle name="常规 2 4 3 18" xfId="2978"/>
    <cellStyle name="常规 2 4 3 23" xfId="2979"/>
    <cellStyle name="常规 2 4 3 19" xfId="2980"/>
    <cellStyle name="常规 2 4 3 24" xfId="2981"/>
    <cellStyle name="常规 2 4 3 19 2" xfId="2982"/>
    <cellStyle name="常规 2 4 3 24 2" xfId="2983"/>
    <cellStyle name="常规 2 4 3 2" xfId="2984"/>
    <cellStyle name="常规 2 4 5 6 2" xfId="2985"/>
    <cellStyle name="常规 2 4 3 2 10" xfId="2986"/>
    <cellStyle name="常规 2 4 3 2 10 2" xfId="2987"/>
    <cellStyle name="常规 2 4 3 2 11" xfId="2988"/>
    <cellStyle name="常规 2 4 3 2 12" xfId="2989"/>
    <cellStyle name="好_07临沂_2009-2010三农投入和民生统计表（企业处汇总用）" xfId="2990"/>
    <cellStyle name="常规 2 4 3 2 12 2" xfId="2991"/>
    <cellStyle name="常规 2 4 3 2 13" xfId="2992"/>
    <cellStyle name="常规 2 4 3 2 13 2" xfId="2993"/>
    <cellStyle name="常规 2 9 15" xfId="2994"/>
    <cellStyle name="常规 2 9 20" xfId="2995"/>
    <cellStyle name="常规 2 4 3 2 14" xfId="2996"/>
    <cellStyle name="常规 2 4 3 2 14 2" xfId="2997"/>
    <cellStyle name="常规 2 4 3 2 7" xfId="2998"/>
    <cellStyle name="常规 2 4 3 2 15 2" xfId="2999"/>
    <cellStyle name="常规 4 3 2 10 2" xfId="3000"/>
    <cellStyle name="常规 2 4 3 2 16 2" xfId="3001"/>
    <cellStyle name="常规 4 3 2 11" xfId="3002"/>
    <cellStyle name="常规 2 4 3 2 17" xfId="3003"/>
    <cellStyle name="常规 2 4 3 2 2 2" xfId="3004"/>
    <cellStyle name="常规 2 4 3 2 3" xfId="3005"/>
    <cellStyle name="常规 2 4 3 2 4" xfId="3006"/>
    <cellStyle name="常规 2 4 3 2 4 2" xfId="3007"/>
    <cellStyle name="常规 2 4 3 2 5" xfId="3008"/>
    <cellStyle name="常规 2 4 3 2 7 2" xfId="3009"/>
    <cellStyle name="常规 2 4 3 2 8" xfId="3010"/>
    <cellStyle name="常规 2 4 3 2 8 2" xfId="3011"/>
    <cellStyle name="好_政法处2009年预算初审意见（20081028) 2" xfId="3012"/>
    <cellStyle name="常规 2 4 3 2 9" xfId="3013"/>
    <cellStyle name="好_政法处2009年预算初审意见（20081028) 2 2" xfId="3014"/>
    <cellStyle name="常规 2 4 3 2 9 2" xfId="3015"/>
    <cellStyle name="常规 2 4 3 25 2" xfId="3016"/>
    <cellStyle name="常规 2 4 3 26" xfId="3017"/>
    <cellStyle name="常规 3 66 2" xfId="3018"/>
    <cellStyle name="常规 3 71 2" xfId="3019"/>
    <cellStyle name="好_表432015年111个部门预算汇总情况表" xfId="3020"/>
    <cellStyle name="常规 2 4 3 28" xfId="3021"/>
    <cellStyle name="常规 2 7 5 7 2" xfId="3022"/>
    <cellStyle name="常规 2 4 3 28 2" xfId="3023"/>
    <cellStyle name="常规 2 4 3 29" xfId="3024"/>
    <cellStyle name="常规 2 4 3 3" xfId="3025"/>
    <cellStyle name="常规 2 4 3 3 2" xfId="3026"/>
    <cellStyle name="常规 2 4 3 4" xfId="3027"/>
    <cellStyle name="常规 2 4 3 4 2" xfId="3028"/>
    <cellStyle name="常规 2 4 35 2" xfId="3029"/>
    <cellStyle name="常规 2 4 40 2" xfId="3030"/>
    <cellStyle name="常规 2 4 38" xfId="3031"/>
    <cellStyle name="常规 2 4 43" xfId="3032"/>
    <cellStyle name="常规 2 4 38 2" xfId="3033"/>
    <cellStyle name="常规 2 4 43 2" xfId="3034"/>
    <cellStyle name="常规 2 6 12" xfId="3035"/>
    <cellStyle name="常规 2 4 39" xfId="3036"/>
    <cellStyle name="常规 2 4 44" xfId="3037"/>
    <cellStyle name="常规 2 4 4" xfId="3038"/>
    <cellStyle name="常规 2 4 5 7" xfId="3039"/>
    <cellStyle name="常规 2 4 4 10" xfId="3040"/>
    <cellStyle name="常规 2 4 4 10 2" xfId="3041"/>
    <cellStyle name="常规 2 7 48" xfId="3042"/>
    <cellStyle name="常规 2 7 53" xfId="3043"/>
    <cellStyle name="常规 2 4 4 11" xfId="3044"/>
    <cellStyle name="常规 2 4 4 11 2" xfId="3045"/>
    <cellStyle name="常规 2 4 4 12" xfId="3046"/>
    <cellStyle name="常规 2 4 4 12 2" xfId="3047"/>
    <cellStyle name="常规 2 4 4 13" xfId="3048"/>
    <cellStyle name="常规 2 4 4 13 2" xfId="3049"/>
    <cellStyle name="常规 2 4 4 14" xfId="3050"/>
    <cellStyle name="常规 2 4 4 14 2" xfId="3051"/>
    <cellStyle name="常规 2 4 4 15" xfId="3052"/>
    <cellStyle name="常规 2 4 4 20" xfId="3053"/>
    <cellStyle name="常规 2 4 4 15 2" xfId="3054"/>
    <cellStyle name="常规 2 4 4 20 2" xfId="3055"/>
    <cellStyle name="常规 2 4 4 16" xfId="3056"/>
    <cellStyle name="常规 2 4 4 21" xfId="3057"/>
    <cellStyle name="常规 2 4 4 16 2" xfId="3058"/>
    <cellStyle name="常规 2 4 4 21 2" xfId="3059"/>
    <cellStyle name="常规 2 4 4 17" xfId="3060"/>
    <cellStyle name="常规 2 4 4 22" xfId="3061"/>
    <cellStyle name="常规 2 4 4 17 2" xfId="3062"/>
    <cellStyle name="常规 2 4 4 22 2" xfId="3063"/>
    <cellStyle name="常规 2 4 4 18" xfId="3064"/>
    <cellStyle name="常规 2 4 4 23" xfId="3065"/>
    <cellStyle name="常规 2 4 4 19" xfId="3066"/>
    <cellStyle name="常规 2 4 4 24" xfId="3067"/>
    <cellStyle name="常规 2 4 4 19 2" xfId="3068"/>
    <cellStyle name="常规 2 4 4 24 2" xfId="3069"/>
    <cellStyle name="常规 5 16" xfId="3070"/>
    <cellStyle name="常规 2 4 5 7 2" xfId="3071"/>
    <cellStyle name="常规 2 4 4 2" xfId="3072"/>
    <cellStyle name="常规 2 6 4 26" xfId="3073"/>
    <cellStyle name="常规 2 4 4 2 2" xfId="3074"/>
    <cellStyle name="常规 2 6 4 26 2" xfId="3075"/>
    <cellStyle name="常规 2 4 4 25" xfId="3076"/>
    <cellStyle name="常规 2 4 4 25 2" xfId="3077"/>
    <cellStyle name="常规 2 4 4 26 2" xfId="3078"/>
    <cellStyle name="常规 2 4 4 27" xfId="3079"/>
    <cellStyle name="常规 2 4 4 27 2" xfId="3080"/>
    <cellStyle name="常规 2 4 4 28" xfId="3081"/>
    <cellStyle name="常规 2 4 4 28 2" xfId="3082"/>
    <cellStyle name="常规 2 4 4 29" xfId="3083"/>
    <cellStyle name="常规 2 4 4 3 2" xfId="3084"/>
    <cellStyle name="常规 2 6 4 27 2" xfId="3085"/>
    <cellStyle name="常规 2 4 4 4" xfId="3086"/>
    <cellStyle name="常规 2 6 4 28" xfId="3087"/>
    <cellStyle name="常规 2 4 4 4 2" xfId="3088"/>
    <cellStyle name="常规 2 6 4 28 2" xfId="3089"/>
    <cellStyle name="常规 2 4 45" xfId="3090"/>
    <cellStyle name="常规 2 4 50" xfId="3091"/>
    <cellStyle name="常规 2 4 47" xfId="3092"/>
    <cellStyle name="常规 2 4 52" xfId="3093"/>
    <cellStyle name="常规 2 4 48" xfId="3094"/>
    <cellStyle name="常规 2 4 53" xfId="3095"/>
    <cellStyle name="常规 2 4 49" xfId="3096"/>
    <cellStyle name="常规 2 4 54" xfId="3097"/>
    <cellStyle name="常规 2 4 5" xfId="3098"/>
    <cellStyle name="常规 2 4 5 8" xfId="3099"/>
    <cellStyle name="常规 2 6 14 2" xfId="3100"/>
    <cellStyle name="常规 2 4 5 10" xfId="3101"/>
    <cellStyle name="常规 2 4 5 2" xfId="3102"/>
    <cellStyle name="常规 2 4 5 8 2" xfId="3103"/>
    <cellStyle name="常规 2 6 3 26" xfId="3104"/>
    <cellStyle name="常规 4 21" xfId="3105"/>
    <cellStyle name="常规 2 4 5 2 2" xfId="3106"/>
    <cellStyle name="常规 4 16" xfId="3107"/>
    <cellStyle name="常规 2 4 5 3" xfId="3108"/>
    <cellStyle name="常规 4 2 46" xfId="3109"/>
    <cellStyle name="常规 2 4 5 3 2" xfId="3110"/>
    <cellStyle name="常规 2 4 5 4" xfId="3111"/>
    <cellStyle name="常规 2 4 5 4 2" xfId="3112"/>
    <cellStyle name="常规 2 4 5 9" xfId="3113"/>
    <cellStyle name="常规 2 4 6" xfId="3114"/>
    <cellStyle name="常规 2 5 2 2 7 2" xfId="3115"/>
    <cellStyle name="常规 2 4 5 9 2" xfId="3116"/>
    <cellStyle name="常规 2 4 6 2" xfId="3117"/>
    <cellStyle name="常规 2 4 7" xfId="3118"/>
    <cellStyle name="常规 2 4 7 2" xfId="3119"/>
    <cellStyle name="常规 2 4 8 2" xfId="3120"/>
    <cellStyle name="常规 2 4 9" xfId="3121"/>
    <cellStyle name="常规 2 5" xfId="3122"/>
    <cellStyle name="常规 2 5 10 2" xfId="3123"/>
    <cellStyle name="常规 2 5 11" xfId="3124"/>
    <cellStyle name="常规 2 5 11 2" xfId="3125"/>
    <cellStyle name="常规 2 5 12 2" xfId="3126"/>
    <cellStyle name="常规 2 5 13" xfId="3127"/>
    <cellStyle name="常规 3 4 11 2" xfId="3128"/>
    <cellStyle name="常规 2 5 13 2" xfId="3129"/>
    <cellStyle name="常规 3 3 12" xfId="3130"/>
    <cellStyle name="常规 2 5 14" xfId="3131"/>
    <cellStyle name="常规 2 5 14 2" xfId="3132"/>
    <cellStyle name="常规 2 5 15" xfId="3133"/>
    <cellStyle name="常规 2 5 20" xfId="3134"/>
    <cellStyle name="昗弨_Pacific Region P&amp;L" xfId="3135"/>
    <cellStyle name="常规 2 5 15 2" xfId="3136"/>
    <cellStyle name="常规 2 5 20 2" xfId="3137"/>
    <cellStyle name="常规 2 7 2 2 11" xfId="3138"/>
    <cellStyle name="常规 2 5 16" xfId="3139"/>
    <cellStyle name="常规 2 5 21" xfId="3140"/>
    <cellStyle name="常规 2 5 16 2" xfId="3141"/>
    <cellStyle name="常规 2 5 21 2" xfId="3142"/>
    <cellStyle name="常规 2 5 17" xfId="3143"/>
    <cellStyle name="常规 2 5 22" xfId="3144"/>
    <cellStyle name="常规 2 5 17 2" xfId="3145"/>
    <cellStyle name="常规 2 5 22 2" xfId="3146"/>
    <cellStyle name="常规 2 5 18" xfId="3147"/>
    <cellStyle name="常规 2 5 23" xfId="3148"/>
    <cellStyle name="常规 2 5 18 2" xfId="3149"/>
    <cellStyle name="常规 2 5 23 2" xfId="3150"/>
    <cellStyle name="常规 3 4 12" xfId="3151"/>
    <cellStyle name="常规 2 5 19" xfId="3152"/>
    <cellStyle name="常规 2 5 24" xfId="3153"/>
    <cellStyle name="常规 2 5 19 2" xfId="3154"/>
    <cellStyle name="常规 2 5 24 2" xfId="3155"/>
    <cellStyle name="常规 2 5 2" xfId="3156"/>
    <cellStyle name="常规 2 5 2 10" xfId="3157"/>
    <cellStyle name="常规 81 2" xfId="3158"/>
    <cellStyle name="常规 76 2" xfId="3159"/>
    <cellStyle name="常规 2 5 2 11" xfId="3160"/>
    <cellStyle name="常规 2 5 2 12" xfId="3161"/>
    <cellStyle name="常规 2 5 2 12 2" xfId="3162"/>
    <cellStyle name="常规 2 5 2 13" xfId="3163"/>
    <cellStyle name="好_12滨州_烟台市2009-2010三农投入和民生统计表" xfId="3164"/>
    <cellStyle name="好_综合组小册子数据（20100730）" xfId="3165"/>
    <cellStyle name="常规 2 5 2 13 2" xfId="3166"/>
    <cellStyle name="常规 2 5 2 14" xfId="3167"/>
    <cellStyle name="常规 2 5 2 14 2" xfId="3168"/>
    <cellStyle name="常规 2 5 2 16" xfId="3169"/>
    <cellStyle name="常规 2 5 2 21" xfId="3170"/>
    <cellStyle name="常规 2 5 2 15 2" xfId="3171"/>
    <cellStyle name="常规 2 5 2 20 2" xfId="3172"/>
    <cellStyle name="常规 2 5 2 16 2" xfId="3173"/>
    <cellStyle name="常规 2 5 2 21 2" xfId="3174"/>
    <cellStyle name="常规 2 5 2 17" xfId="3175"/>
    <cellStyle name="常规 2 5 2 22" xfId="3176"/>
    <cellStyle name="好_07临沂_高青县2008-2009年三农和民生支出统计表(正式" xfId="3177"/>
    <cellStyle name="常规 2 5 2 17 2" xfId="3178"/>
    <cellStyle name="常规 2 5 2 22 2" xfId="3179"/>
    <cellStyle name="常规 2 5 2 18" xfId="3180"/>
    <cellStyle name="常规 2 5 2 23" xfId="3181"/>
    <cellStyle name="常规 2 5 2 18 2" xfId="3182"/>
    <cellStyle name="常规 2 5 2 23 2" xfId="3183"/>
    <cellStyle name="常规 2 5 2 19" xfId="3184"/>
    <cellStyle name="常规 2 5 2 24" xfId="3185"/>
    <cellStyle name="常规 2 5 2 2" xfId="3186"/>
    <cellStyle name="常规 2 5 2 2 10" xfId="3187"/>
    <cellStyle name="常规 2 7 2 2 14 2" xfId="3188"/>
    <cellStyle name="常规 2 5 2 2 10 2" xfId="3189"/>
    <cellStyle name="千分位[0]_ 白土" xfId="3190"/>
    <cellStyle name="常规 2 5 2 2 11" xfId="3191"/>
    <cellStyle name="常规 2 5 2 2 12 2" xfId="3192"/>
    <cellStyle name="常规 2 5 2 2 13" xfId="3193"/>
    <cellStyle name="常规 2 5 2 2 13 2" xfId="3194"/>
    <cellStyle name="常规 2 5 2 2 14 2" xfId="3195"/>
    <cellStyle name="常规 2 5 2 2 15" xfId="3196"/>
    <cellStyle name="常规 2 5 2 2 15 2" xfId="3197"/>
    <cellStyle name="常规 5 2 2 10" xfId="3198"/>
    <cellStyle name="常规 2 5 2 2 16" xfId="3199"/>
    <cellStyle name="常规 5 2 2 11" xfId="3200"/>
    <cellStyle name="常规 2 5 2 2 17" xfId="3201"/>
    <cellStyle name="常规 2 6 45 2" xfId="3202"/>
    <cellStyle name="常规 2 6 50 2" xfId="3203"/>
    <cellStyle name="常规 2 5 2 2 2" xfId="3204"/>
    <cellStyle name="常规 2 5 2 2 2 2" xfId="3205"/>
    <cellStyle name="常规 2 5 2 2 4" xfId="3206"/>
    <cellStyle name="好_30云南_人均收支(0214)" xfId="3207"/>
    <cellStyle name="常规 2 5 2 2 5" xfId="3208"/>
    <cellStyle name="常规 2 5 2 2 6" xfId="3209"/>
    <cellStyle name="常规 2 6 2 37 2" xfId="3210"/>
    <cellStyle name="常规 2 6 2 42 2" xfId="3211"/>
    <cellStyle name="常规 2 6 3 2 12 2" xfId="3212"/>
    <cellStyle name="常规 2 5 2 2 7" xfId="3213"/>
    <cellStyle name="常规 3 27 2" xfId="3214"/>
    <cellStyle name="常规 3 32 2" xfId="3215"/>
    <cellStyle name="常规 2 5 2 2 8" xfId="3216"/>
    <cellStyle name="好_22湖南_周村区2009-2010年三农及民生投入统计表" xfId="3217"/>
    <cellStyle name="常规 2 7 2 15 2" xfId="3218"/>
    <cellStyle name="常规 2 7 2 20 2" xfId="3219"/>
    <cellStyle name="常规 2 5 2 2 8 2" xfId="3220"/>
    <cellStyle name="常规 2 5 6" xfId="3221"/>
    <cellStyle name="常规 2 7 3 2 12" xfId="3222"/>
    <cellStyle name="常规 2 5 2 2 9" xfId="3223"/>
    <cellStyle name="常规 2 5 2 2 9 2" xfId="3224"/>
    <cellStyle name="常规 2 6 6" xfId="3225"/>
    <cellStyle name="常规 2 5 2 25 2" xfId="3226"/>
    <cellStyle name="常规 2 5 2 30 2" xfId="3227"/>
    <cellStyle name="常规 3 2 36" xfId="3228"/>
    <cellStyle name="常规 3 2 41" xfId="3229"/>
    <cellStyle name="常规 4 61 2" xfId="3230"/>
    <cellStyle name="常规 4 56 2" xfId="3231"/>
    <cellStyle name="常规 4 2 41 2" xfId="3232"/>
    <cellStyle name="常规 4 2 36 2" xfId="3233"/>
    <cellStyle name="常规 2 5 2 26" xfId="3234"/>
    <cellStyle name="常规 2 5 2 31" xfId="3235"/>
    <cellStyle name="常规 2 5 2 26 2" xfId="3236"/>
    <cellStyle name="常规 2 5 2 31 2" xfId="3237"/>
    <cellStyle name="常规 2 5 2 27" xfId="3238"/>
    <cellStyle name="常规 2 5 2 32" xfId="3239"/>
    <cellStyle name="常规 2 5 2 27 2" xfId="3240"/>
    <cellStyle name="常规 2 5 2 32 2" xfId="3241"/>
    <cellStyle name="常规 2 5 2 28" xfId="3242"/>
    <cellStyle name="常规 2 5 2 33" xfId="3243"/>
    <cellStyle name="常规 2 5 2 3" xfId="3244"/>
    <cellStyle name="常规 2 5 2 35" xfId="3245"/>
    <cellStyle name="常规 2 5 2 40" xfId="3246"/>
    <cellStyle name="常规 2 6 2 2 10" xfId="3247"/>
    <cellStyle name="常规 2 5 8 2" xfId="3248"/>
    <cellStyle name="常规 2 7 3 2 14 2" xfId="3249"/>
    <cellStyle name="常规 2 5 2 35 2" xfId="3250"/>
    <cellStyle name="常规 2 5 2 40 2" xfId="3251"/>
    <cellStyle name="常规 2 6 2 2 10 2" xfId="3252"/>
    <cellStyle name="常规 2 5 2 36" xfId="3253"/>
    <cellStyle name="常规 2 5 2 41" xfId="3254"/>
    <cellStyle name="常规 2 6 2 2 11" xfId="3255"/>
    <cellStyle name="常规 2 5 2 36 2" xfId="3256"/>
    <cellStyle name="常规 2 5 2 41 2" xfId="3257"/>
    <cellStyle name="常规 2 6 2 2 11 2" xfId="3258"/>
    <cellStyle name="常规 2 5 2 37" xfId="3259"/>
    <cellStyle name="常规 2 5 2 42" xfId="3260"/>
    <cellStyle name="常规 2 6 2 2 12" xfId="3261"/>
    <cellStyle name="常规 2 5 2 37 2" xfId="3262"/>
    <cellStyle name="常规 2 5 2 42 2" xfId="3263"/>
    <cellStyle name="常规 2 6 2 2 12 2" xfId="3264"/>
    <cellStyle name="常规 2 6 2 8 2" xfId="3265"/>
    <cellStyle name="常规 2 6 3 2 5 2" xfId="3266"/>
    <cellStyle name="常规 2 5 2 38" xfId="3267"/>
    <cellStyle name="常规 2 5 2 43" xfId="3268"/>
    <cellStyle name="常规 2 6 2 2 13" xfId="3269"/>
    <cellStyle name="常规 3 7 2" xfId="3270"/>
    <cellStyle name="常规 2 5 2 38 2" xfId="3271"/>
    <cellStyle name="常规 2 5 2 43 2" xfId="3272"/>
    <cellStyle name="常规 2 6 2 2 13 2" xfId="3273"/>
    <cellStyle name="常规 2 5 2 39" xfId="3274"/>
    <cellStyle name="常规 2 5 2 44" xfId="3275"/>
    <cellStyle name="常规 2 6 2 2 14" xfId="3276"/>
    <cellStyle name="常规 2 5 2 39 2" xfId="3277"/>
    <cellStyle name="常规 2 5 2 44 2" xfId="3278"/>
    <cellStyle name="常规 2 6 2 2 14 2" xfId="3279"/>
    <cellStyle name="好_同德" xfId="3280"/>
    <cellStyle name="常规 2 5 2 4 2" xfId="3281"/>
    <cellStyle name="常规 2 5 2 45 2" xfId="3282"/>
    <cellStyle name="常规 2 6 2 2 15 2" xfId="3283"/>
    <cellStyle name="常规 2 5 2 46" xfId="3284"/>
    <cellStyle name="常规 2 6 2 2 16" xfId="3285"/>
    <cellStyle name="常规 2 5 2 46 2" xfId="3286"/>
    <cellStyle name="常规 2 6 2 2 16 2" xfId="3287"/>
    <cellStyle name="常规 2 5 2 47" xfId="3288"/>
    <cellStyle name="常规 2 6 2 2 17" xfId="3289"/>
    <cellStyle name="常规 2 5 2 5" xfId="3290"/>
    <cellStyle name="常规 2 6 2 2 2" xfId="3291"/>
    <cellStyle name="常规 2 5 2 5 2" xfId="3292"/>
    <cellStyle name="常规 2 6 2 2 2 2" xfId="3293"/>
    <cellStyle name="常规 2 5 2 6" xfId="3294"/>
    <cellStyle name="常规 2 6 2 2 3" xfId="3295"/>
    <cellStyle name="常规 2 5 2 6 2" xfId="3296"/>
    <cellStyle name="常规 2 6 2 2 3 2" xfId="3297"/>
    <cellStyle name="好_2009年山东省行政政法处报预算汇总表（lwm20081013)_2015省级财力测算" xfId="3298"/>
    <cellStyle name="常规 2 5 2 7" xfId="3299"/>
    <cellStyle name="常规 2 6 2 2 4" xfId="3300"/>
    <cellStyle name="常规 2 5 2 7 2" xfId="3301"/>
    <cellStyle name="常规 2 6 2 2 4 2" xfId="3302"/>
    <cellStyle name="常规 2 5 2 8 2" xfId="3303"/>
    <cellStyle name="常规 2 6 2 2 5 2" xfId="3304"/>
    <cellStyle name="好_平邑_周村区2009-2010年三农及民生投入统计表" xfId="3305"/>
    <cellStyle name="常规 2 5 25" xfId="3306"/>
    <cellStyle name="常规 2 5 30" xfId="3307"/>
    <cellStyle name="常规 2 5 25 2" xfId="3308"/>
    <cellStyle name="常规 2 5 30 2" xfId="3309"/>
    <cellStyle name="常规 2 5 26" xfId="3310"/>
    <cellStyle name="常规 2 5 31" xfId="3311"/>
    <cellStyle name="好_07临沂_2009-2010三农投入和民生统计表（农业科）" xfId="3312"/>
    <cellStyle name="常规 2 6 2 4" xfId="3313"/>
    <cellStyle name="常规 2 5 27 2" xfId="3314"/>
    <cellStyle name="常规 2 5 32 2" xfId="3315"/>
    <cellStyle name="常规 3 3" xfId="3316"/>
    <cellStyle name="常规 2 5 28" xfId="3317"/>
    <cellStyle name="常规 2 5 33" xfId="3318"/>
    <cellStyle name="常规 4 3" xfId="3319"/>
    <cellStyle name="常规 2 5 28 2" xfId="3320"/>
    <cellStyle name="常规 2 5 33 2" xfId="3321"/>
    <cellStyle name="常规 2 6 3 4" xfId="3322"/>
    <cellStyle name="常规 3 5 12" xfId="3323"/>
    <cellStyle name="常规 2 5 29" xfId="3324"/>
    <cellStyle name="常规 2 5 34" xfId="3325"/>
    <cellStyle name="常规 2 8 15 2" xfId="3326"/>
    <cellStyle name="常规 2 8 20 2" xfId="3327"/>
    <cellStyle name="常规 5 3" xfId="3328"/>
    <cellStyle name="常规 2 5 29 2" xfId="3329"/>
    <cellStyle name="常规 2 5 34 2" xfId="3330"/>
    <cellStyle name="常规 2 6 4 4" xfId="3331"/>
    <cellStyle name="常规 2 5 3" xfId="3332"/>
    <cellStyle name="常规 2 5 3 10 2" xfId="3333"/>
    <cellStyle name="常规 91 2" xfId="3334"/>
    <cellStyle name="常规 86 2" xfId="3335"/>
    <cellStyle name="常规 2 5 3 11" xfId="3336"/>
    <cellStyle name="常规 2 5 3 11 2" xfId="3337"/>
    <cellStyle name="常规 2 5 3 12" xfId="3338"/>
    <cellStyle name="常规 2 5 3 12 2" xfId="3339"/>
    <cellStyle name="常规 2 5 3 13" xfId="3340"/>
    <cellStyle name="好_28四川_2009-2010三农投入和民生统计表（农业科）" xfId="3341"/>
    <cellStyle name="常规 2 5 3 14" xfId="3342"/>
    <cellStyle name="常规 2 6 2 16" xfId="3343"/>
    <cellStyle name="常规 2 6 2 21" xfId="3344"/>
    <cellStyle name="常规 2 5 3 14 2" xfId="3345"/>
    <cellStyle name="常规 3 11" xfId="3346"/>
    <cellStyle name="常规 2 5 3 15 2" xfId="3347"/>
    <cellStyle name="常规 2 5 3 20 2" xfId="3348"/>
    <cellStyle name="常规 3 56" xfId="3349"/>
    <cellStyle name="常规 3 61" xfId="3350"/>
    <cellStyle name="常规 2 5 3 16 2" xfId="3351"/>
    <cellStyle name="常规 2 5 3 21 2" xfId="3352"/>
    <cellStyle name="常规 2 5 3 17" xfId="3353"/>
    <cellStyle name="常规 2 5 3 22" xfId="3354"/>
    <cellStyle name="常规 2 5 3 19" xfId="3355"/>
    <cellStyle name="常规 2 5 3 24" xfId="3356"/>
    <cellStyle name="常规 2 6 3 16" xfId="3357"/>
    <cellStyle name="常规 2 6 3 21" xfId="3358"/>
    <cellStyle name="常规 2 5 3 19 2" xfId="3359"/>
    <cellStyle name="常规 2 5 3 24 2" xfId="3360"/>
    <cellStyle name="常规 4 11" xfId="3361"/>
    <cellStyle name="好_34青海_青岛市2009-2010三农投入统计表" xfId="3362"/>
    <cellStyle name="常规 2 5 3 2" xfId="3363"/>
    <cellStyle name="常规 2 5 3 2 10" xfId="3364"/>
    <cellStyle name="常规 2 5 3 2 12" xfId="3365"/>
    <cellStyle name="常规 2 5 3 2 12 2" xfId="3366"/>
    <cellStyle name="好_聊城嘉明经济开发区企业名单" xfId="3367"/>
    <cellStyle name="常规 2 5 3 2 13" xfId="3368"/>
    <cellStyle name="常规 2 5 3 2 13 2" xfId="3369"/>
    <cellStyle name="常规 2 5 3 2 14" xfId="3370"/>
    <cellStyle name="常规 2 5 3 2 14 2" xfId="3371"/>
    <cellStyle name="常规 2 5 3 2 16 2" xfId="3372"/>
    <cellStyle name="常规 2 5 3 2 17" xfId="3373"/>
    <cellStyle name="常规 2 7 45 2" xfId="3374"/>
    <cellStyle name="常规 2 7 50 2" xfId="3375"/>
    <cellStyle name="常规 4 2 46 2" xfId="3376"/>
    <cellStyle name="常规 2 5 3 26" xfId="3377"/>
    <cellStyle name="常规 2 5 3 26 2" xfId="3378"/>
    <cellStyle name="常规 2 5 3 27" xfId="3379"/>
    <cellStyle name="常规 2 5 3 28" xfId="3380"/>
    <cellStyle name="常规 2 5 3 28 2" xfId="3381"/>
    <cellStyle name="常规 2 5 3 29" xfId="3382"/>
    <cellStyle name="常规 5 11" xfId="3383"/>
    <cellStyle name="常规 2 5 3 29 2" xfId="3384"/>
    <cellStyle name="常规 2 6 4 16" xfId="3385"/>
    <cellStyle name="常规 2 6 4 21" xfId="3386"/>
    <cellStyle name="常规 2 5 3 3" xfId="3387"/>
    <cellStyle name="常规 2 5 3 3 2" xfId="3388"/>
    <cellStyle name="常规 2 5 3 4" xfId="3389"/>
    <cellStyle name="常规 2 5 3 4 2" xfId="3390"/>
    <cellStyle name="常规 2 5 3 5" xfId="3391"/>
    <cellStyle name="常规 2 6 2 3 2" xfId="3392"/>
    <cellStyle name="常规 3 2 2" xfId="3393"/>
    <cellStyle name="常规 2 5 3 5 2" xfId="3394"/>
    <cellStyle name="常规 3 2 2 2" xfId="3395"/>
    <cellStyle name="常规 2 5 3 6 2" xfId="3396"/>
    <cellStyle name="常规 3 2 3 2" xfId="3397"/>
    <cellStyle name="常规 2 5 3 7" xfId="3398"/>
    <cellStyle name="常规 3 2 4" xfId="3399"/>
    <cellStyle name="常规 2 5 3 8 2" xfId="3400"/>
    <cellStyle name="常规 3 2 5 2" xfId="3401"/>
    <cellStyle name="常规 2 5 35" xfId="3402"/>
    <cellStyle name="常规 2 5 40" xfId="3403"/>
    <cellStyle name="常规 6 3" xfId="3404"/>
    <cellStyle name="常规 2 5 35 2" xfId="3405"/>
    <cellStyle name="常规 2 5 40 2" xfId="3406"/>
    <cellStyle name="常规 2 6 5 4" xfId="3407"/>
    <cellStyle name="常规 2 5 36" xfId="3408"/>
    <cellStyle name="常规 2 5 41" xfId="3409"/>
    <cellStyle name="常规 3 2 9 2" xfId="3410"/>
    <cellStyle name="常规 7 3" xfId="3411"/>
    <cellStyle name="常规 2 5 36 2" xfId="3412"/>
    <cellStyle name="常规 2 5 41 2" xfId="3413"/>
    <cellStyle name="常规 2 5 37 2" xfId="3414"/>
    <cellStyle name="常规 2 5 42 2" xfId="3415"/>
    <cellStyle name="常规 2 5 38" xfId="3416"/>
    <cellStyle name="常规 2 5 43" xfId="3417"/>
    <cellStyle name="常规 9 3" xfId="3418"/>
    <cellStyle name="常规 2 5 38 2" xfId="3419"/>
    <cellStyle name="常规 2 5 43 2" xfId="3420"/>
    <cellStyle name="常规 2 5 39" xfId="3421"/>
    <cellStyle name="常规 2 5 44" xfId="3422"/>
    <cellStyle name="常规 2 5 39 2" xfId="3423"/>
    <cellStyle name="常规 2 5 44 2" xfId="3424"/>
    <cellStyle name="常规 2 5 4" xfId="3425"/>
    <cellStyle name="常规 2 7 3 2 10" xfId="3426"/>
    <cellStyle name="常规 2 5 4 10" xfId="3427"/>
    <cellStyle name="常规 2 5 4 10 2" xfId="3428"/>
    <cellStyle name="常规 96 2" xfId="3429"/>
    <cellStyle name="常规 2 5 4 11" xfId="3430"/>
    <cellStyle name="常规 2 5 4 11 2" xfId="3431"/>
    <cellStyle name="常规 2 5 4 12" xfId="3432"/>
    <cellStyle name="常规 2 5 4 12 2" xfId="3433"/>
    <cellStyle name="好_07临沂_周村区2009-2010年三农及民生投入统计表" xfId="3434"/>
    <cellStyle name="常规 2 5 4 13" xfId="3435"/>
    <cellStyle name="常规 2 5 4 13 2" xfId="3436"/>
    <cellStyle name="好_同德_行政政法科2009-2010三农投入和民生统计表" xfId="3437"/>
    <cellStyle name="常规 2 5 4 14" xfId="3438"/>
    <cellStyle name="常规 2 5 4 14 2" xfId="3439"/>
    <cellStyle name="常规 2 7 2 16" xfId="3440"/>
    <cellStyle name="常规 2 7 2 21" xfId="3441"/>
    <cellStyle name="常规 2 5 4 16 2" xfId="3442"/>
    <cellStyle name="常规 2 5 4 21 2" xfId="3443"/>
    <cellStyle name="常规 2 5 4 17" xfId="3444"/>
    <cellStyle name="常规 2 5 4 22" xfId="3445"/>
    <cellStyle name="常规 2 6 2 12 2" xfId="3446"/>
    <cellStyle name="常规 2 5 4 17 2" xfId="3447"/>
    <cellStyle name="常规 2 5 4 22 2" xfId="3448"/>
    <cellStyle name="常规 2 5 4 18" xfId="3449"/>
    <cellStyle name="常规 2 5 4 23" xfId="3450"/>
    <cellStyle name="常规 2 5 4 18 2" xfId="3451"/>
    <cellStyle name="常规 2 5 4 23 2" xfId="3452"/>
    <cellStyle name="常规 2 5 4 19 2" xfId="3453"/>
    <cellStyle name="常规 2 5 4 24 2" xfId="3454"/>
    <cellStyle name="常规 2 7 3 16" xfId="3455"/>
    <cellStyle name="常规 2 7 3 21" xfId="3456"/>
    <cellStyle name="常规 2 5 4 2" xfId="3457"/>
    <cellStyle name="常规 2 7 3 2 10 2" xfId="3458"/>
    <cellStyle name="常规 2 5 4 25 2" xfId="3459"/>
    <cellStyle name="常规 2 5 4 26" xfId="3460"/>
    <cellStyle name="常规 2 5 4 26 2" xfId="3461"/>
    <cellStyle name="常规 2 5 4 27" xfId="3462"/>
    <cellStyle name="常规 2 5 4 27 2" xfId="3463"/>
    <cellStyle name="常规 2 5 4 28" xfId="3464"/>
    <cellStyle name="常规 2 5 4 28 2" xfId="3465"/>
    <cellStyle name="常规 2 5 4 29" xfId="3466"/>
    <cellStyle name="常规 2 5 4 3" xfId="3467"/>
    <cellStyle name="常规 2 5 4 3 2" xfId="3468"/>
    <cellStyle name="常规 2 5 4 4" xfId="3469"/>
    <cellStyle name="常规 2 5 4 4 2" xfId="3470"/>
    <cellStyle name="常规 2 5 4 6" xfId="3471"/>
    <cellStyle name="常规 3 3 3" xfId="3472"/>
    <cellStyle name="常规 2 5 4 6 2" xfId="3473"/>
    <cellStyle name="常规 3 3 3 2" xfId="3474"/>
    <cellStyle name="常规 2 5 4 8 2" xfId="3475"/>
    <cellStyle name="常规 3 3 5 2" xfId="3476"/>
    <cellStyle name="常规 2 5 45" xfId="3477"/>
    <cellStyle name="常规 2 5 50" xfId="3478"/>
    <cellStyle name="常规 2 5 45 2" xfId="3479"/>
    <cellStyle name="常规 2 5 50 2" xfId="3480"/>
    <cellStyle name="常规 2 5 46" xfId="3481"/>
    <cellStyle name="常规 2 5 51" xfId="3482"/>
    <cellStyle name="好_自治区本级政府性基金情况表_10-2015年省级一般公共预算支出预算细化表（附表3）（上会）" xfId="3483"/>
    <cellStyle name="常规 2 5 46 2" xfId="3484"/>
    <cellStyle name="常规 2 5 51 2" xfId="3485"/>
    <cellStyle name="常规 2 5 48 2" xfId="3486"/>
    <cellStyle name="常规 2 5 53 2" xfId="3487"/>
    <cellStyle name="常规 2 5 49" xfId="3488"/>
    <cellStyle name="常规 2 5 54" xfId="3489"/>
    <cellStyle name="好_Book1_1" xfId="3490"/>
    <cellStyle name="常规 2 6 15 2" xfId="3491"/>
    <cellStyle name="常规 2 6 20 2" xfId="3492"/>
    <cellStyle name="常规 2 5 5" xfId="3493"/>
    <cellStyle name="常规 2 7 3 2 11" xfId="3494"/>
    <cellStyle name="常规 2 5 5 10" xfId="3495"/>
    <cellStyle name="常规 2 5 5 11" xfId="3496"/>
    <cellStyle name="常规 2 5 5 2" xfId="3497"/>
    <cellStyle name="常规 2 7 3 2 11 2" xfId="3498"/>
    <cellStyle name="常规 2 5 5 3" xfId="3499"/>
    <cellStyle name="常规 2 5 5 3 2" xfId="3500"/>
    <cellStyle name="常规 2 5 5 4" xfId="3501"/>
    <cellStyle name="常规 2 5 5 4 2" xfId="3502"/>
    <cellStyle name="常规 2 5 5 5" xfId="3503"/>
    <cellStyle name="常规 2 6 2 5 2" xfId="3504"/>
    <cellStyle name="常规 2 6 3 2 2 2" xfId="3505"/>
    <cellStyle name="常规 3 4 2" xfId="3506"/>
    <cellStyle name="常规 2 5 5 5 2" xfId="3507"/>
    <cellStyle name="常规 3 4 2 2" xfId="3508"/>
    <cellStyle name="千位分隔[0] 2" xfId="3509"/>
    <cellStyle name="常规 2 5 5 6 2" xfId="3510"/>
    <cellStyle name="常规 3 4 3 2" xfId="3511"/>
    <cellStyle name="常规 2 5 5 7" xfId="3512"/>
    <cellStyle name="常规 3 4 4" xfId="3513"/>
    <cellStyle name="常规 2 5 5 8 2" xfId="3514"/>
    <cellStyle name="常规 3 4 5 2" xfId="3515"/>
    <cellStyle name="常规 70" xfId="3516"/>
    <cellStyle name="常规 65" xfId="3517"/>
    <cellStyle name="常规 2 5 55 2" xfId="3518"/>
    <cellStyle name="常规 2 5 60 2" xfId="3519"/>
    <cellStyle name="常规 2 5 56" xfId="3520"/>
    <cellStyle name="常规 2 5 61" xfId="3521"/>
    <cellStyle name="常规 2 5 56 2" xfId="3522"/>
    <cellStyle name="常规 2 5 61 2" xfId="3523"/>
    <cellStyle name="常规 2 5 58" xfId="3524"/>
    <cellStyle name="常规 2 5 63" xfId="3525"/>
    <cellStyle name="常规 3 4 12 2" xfId="3526"/>
    <cellStyle name="常规 2 5 58 2" xfId="3527"/>
    <cellStyle name="常规 2 5 63 2" xfId="3528"/>
    <cellStyle name="常规 2 5 59" xfId="3529"/>
    <cellStyle name="常规 2 5 64" xfId="3530"/>
    <cellStyle name="常规 2 5 59 2" xfId="3531"/>
    <cellStyle name="常规 2 5 64 2" xfId="3532"/>
    <cellStyle name="好_27重庆_2010年境内税收收入构成表（定稿）" xfId="3533"/>
    <cellStyle name="常规 2 5 6 2" xfId="3534"/>
    <cellStyle name="常规 2 7 3 2 12 2" xfId="3535"/>
    <cellStyle name="常规 2 5 7 2" xfId="3536"/>
    <cellStyle name="常规 2 7 3 2 13 2" xfId="3537"/>
    <cellStyle name="常规 2 5 9" xfId="3538"/>
    <cellStyle name="常规 2 7 3 2 15" xfId="3539"/>
    <cellStyle name="常规 2 5 9 2" xfId="3540"/>
    <cellStyle name="常规 2 7 3 2 15 2" xfId="3541"/>
    <cellStyle name="好_2011年09月月报大表_2014年省级一般公共预算支出执行细化表0108" xfId="3542"/>
    <cellStyle name="常规 2 6" xfId="3543"/>
    <cellStyle name="常规 2 6 10" xfId="3544"/>
    <cellStyle name="常规 2 6 10 2" xfId="3545"/>
    <cellStyle name="常规 2 6 11" xfId="3546"/>
    <cellStyle name="常规 2 6 13" xfId="3547"/>
    <cellStyle name="常规 3 4 16 2" xfId="3548"/>
    <cellStyle name="常规 3 4 21 2" xfId="3549"/>
    <cellStyle name="常规 2 6 15" xfId="3550"/>
    <cellStyle name="常规 2 6 20" xfId="3551"/>
    <cellStyle name="常规 2 6 16" xfId="3552"/>
    <cellStyle name="常规 2 6 21" xfId="3553"/>
    <cellStyle name="常规 2 6 16 2" xfId="3554"/>
    <cellStyle name="常规 2 6 21 2" xfId="3555"/>
    <cellStyle name="常规 2 6 5" xfId="3556"/>
    <cellStyle name="常规 2 6 17" xfId="3557"/>
    <cellStyle name="常规 2 6 22" xfId="3558"/>
    <cellStyle name="常规 2 6 17 2" xfId="3559"/>
    <cellStyle name="常规 2 6 22 2" xfId="3560"/>
    <cellStyle name="常规 2 7 5" xfId="3561"/>
    <cellStyle name="常规 2 6 18 2" xfId="3562"/>
    <cellStyle name="常规 2 6 23 2" xfId="3563"/>
    <cellStyle name="常规 4 4 12" xfId="3564"/>
    <cellStyle name="常规 4 2 2 12" xfId="3565"/>
    <cellStyle name="常规 2 8 5" xfId="3566"/>
    <cellStyle name="常规 2 6 19" xfId="3567"/>
    <cellStyle name="常规 2 6 24" xfId="3568"/>
    <cellStyle name="常规 2 6 19 2" xfId="3569"/>
    <cellStyle name="常规 2 6 24 2" xfId="3570"/>
    <cellStyle name="常规 2 9 5" xfId="3571"/>
    <cellStyle name="常规 2 6 2" xfId="3572"/>
    <cellStyle name="常规 2 6 2 10" xfId="3573"/>
    <cellStyle name="常规 2 6 2 11" xfId="3574"/>
    <cellStyle name="常规 2 6 2 11 2" xfId="3575"/>
    <cellStyle name="常规 2 6 2 12" xfId="3576"/>
    <cellStyle name="好_28四川" xfId="3577"/>
    <cellStyle name="常规 2 6 2 13" xfId="3578"/>
    <cellStyle name="常规 2 6 2 13 2" xfId="3579"/>
    <cellStyle name="常规 2 6 2 14" xfId="3580"/>
    <cellStyle name="常规 2 6 2 14 2" xfId="3581"/>
    <cellStyle name="常规 2 6 2 16 2" xfId="3582"/>
    <cellStyle name="常规 2 6 2 21 2" xfId="3583"/>
    <cellStyle name="常规 3 11 2" xfId="3584"/>
    <cellStyle name="千位_ 方正PC" xfId="3585"/>
    <cellStyle name="常规 2 6 2 17" xfId="3586"/>
    <cellStyle name="常规 2 6 2 22" xfId="3587"/>
    <cellStyle name="常规 3 12" xfId="3588"/>
    <cellStyle name="好_2012年财政收入预计完成情况表（20121122）" xfId="3589"/>
    <cellStyle name="常规 2 6 2 17 2" xfId="3590"/>
    <cellStyle name="常规 2 6 2 22 2" xfId="3591"/>
    <cellStyle name="常规 3 12 2" xfId="3592"/>
    <cellStyle name="常规 2 6 2 18" xfId="3593"/>
    <cellStyle name="常规 2 6 2 23" xfId="3594"/>
    <cellStyle name="常规 3 13" xfId="3595"/>
    <cellStyle name="常规 2 6 2 18 2" xfId="3596"/>
    <cellStyle name="常规 2 6 2 23 2" xfId="3597"/>
    <cellStyle name="常规 3 13 2" xfId="3598"/>
    <cellStyle name="常规 2 6 2 19" xfId="3599"/>
    <cellStyle name="常规 2 6 2 24" xfId="3600"/>
    <cellStyle name="常规 3 14" xfId="3601"/>
    <cellStyle name="常规 2 6 2 19 2" xfId="3602"/>
    <cellStyle name="常规 2 6 2 24 2" xfId="3603"/>
    <cellStyle name="常规 3 14 2" xfId="3604"/>
    <cellStyle name="常规 2 6 2 2" xfId="3605"/>
    <cellStyle name="常规 2 6 2 2 7" xfId="3606"/>
    <cellStyle name="常规 2 6 2 2 8" xfId="3607"/>
    <cellStyle name="常规 2 6 2 2 8 2" xfId="3608"/>
    <cellStyle name="常规 2 6 2 2 9" xfId="3609"/>
    <cellStyle name="常规 2 6 2 2 9 2" xfId="3610"/>
    <cellStyle name="常规 2 6 2 25" xfId="3611"/>
    <cellStyle name="常规 2 6 2 30" xfId="3612"/>
    <cellStyle name="常规 3 15" xfId="3613"/>
    <cellStyle name="常规 3 20" xfId="3614"/>
    <cellStyle name="常规 2 6 2 25 2" xfId="3615"/>
    <cellStyle name="常规 2 6 2 30 2" xfId="3616"/>
    <cellStyle name="常规 3 15 2" xfId="3617"/>
    <cellStyle name="常规 3 20 2" xfId="3618"/>
    <cellStyle name="常规 2 6 2 26" xfId="3619"/>
    <cellStyle name="常规 2 6 2 31" xfId="3620"/>
    <cellStyle name="常规 3 16" xfId="3621"/>
    <cellStyle name="常规 3 21" xfId="3622"/>
    <cellStyle name="常规 2 6 2 26 2" xfId="3623"/>
    <cellStyle name="常规 2 6 2 31 2" xfId="3624"/>
    <cellStyle name="常规 3 16 2" xfId="3625"/>
    <cellStyle name="常规 3 21 2" xfId="3626"/>
    <cellStyle name="常规 2 6 2 27" xfId="3627"/>
    <cellStyle name="常规 2 6 2 32" xfId="3628"/>
    <cellStyle name="常规 3 17" xfId="3629"/>
    <cellStyle name="常规 3 22" xfId="3630"/>
    <cellStyle name="好_2012年财政收入预计完成情况表（20121222）" xfId="3631"/>
    <cellStyle name="常规 2 6 2 27 2" xfId="3632"/>
    <cellStyle name="常规 2 6 2 32 2" xfId="3633"/>
    <cellStyle name="常规 3 17 2" xfId="3634"/>
    <cellStyle name="常规 3 22 2" xfId="3635"/>
    <cellStyle name="常规 2 6 2 28 2" xfId="3636"/>
    <cellStyle name="常规 2 6 2 33 2" xfId="3637"/>
    <cellStyle name="常规 3 18 2" xfId="3638"/>
    <cellStyle name="常规 3 23 2" xfId="3639"/>
    <cellStyle name="常规 2 6 2 29 2" xfId="3640"/>
    <cellStyle name="常规 2 6 2 34 2" xfId="3641"/>
    <cellStyle name="常规 3 19 2" xfId="3642"/>
    <cellStyle name="常规 3 24 2" xfId="3643"/>
    <cellStyle name="常规 2 6 2 35" xfId="3644"/>
    <cellStyle name="常规 2 6 2 40" xfId="3645"/>
    <cellStyle name="常规 2 6 3 2 10" xfId="3646"/>
    <cellStyle name="常规 3 25" xfId="3647"/>
    <cellStyle name="常规 3 30" xfId="3648"/>
    <cellStyle name="常规 2 6 2 35 2" xfId="3649"/>
    <cellStyle name="常规 2 6 2 40 2" xfId="3650"/>
    <cellStyle name="常规 2 6 3 2 10 2" xfId="3651"/>
    <cellStyle name="常规 3 25 2" xfId="3652"/>
    <cellStyle name="常规 3 30 2" xfId="3653"/>
    <cellStyle name="常规 2 6 2 36" xfId="3654"/>
    <cellStyle name="常规 2 6 2 41" xfId="3655"/>
    <cellStyle name="常规 2 6 3 2 11" xfId="3656"/>
    <cellStyle name="常规 3 26" xfId="3657"/>
    <cellStyle name="常规 3 31" xfId="3658"/>
    <cellStyle name="常规 2 6 2 36 2" xfId="3659"/>
    <cellStyle name="常规 2 6 2 41 2" xfId="3660"/>
    <cellStyle name="常规 2 6 3 2 11 2" xfId="3661"/>
    <cellStyle name="常规 3 26 2" xfId="3662"/>
    <cellStyle name="常规 3 31 2" xfId="3663"/>
    <cellStyle name="常规 2 6 2 37" xfId="3664"/>
    <cellStyle name="常规 2 6 2 42" xfId="3665"/>
    <cellStyle name="常规 2 6 3 2 12" xfId="3666"/>
    <cellStyle name="常规 3 27" xfId="3667"/>
    <cellStyle name="常规 3 32" xfId="3668"/>
    <cellStyle name="常规 2 6 2 38" xfId="3669"/>
    <cellStyle name="常规 2 6 2 43" xfId="3670"/>
    <cellStyle name="常规 2 6 3 2 13" xfId="3671"/>
    <cellStyle name="常规 3 28" xfId="3672"/>
    <cellStyle name="常规 3 33" xfId="3673"/>
    <cellStyle name="常规 2 6 2 39" xfId="3674"/>
    <cellStyle name="常规 2 6 2 44" xfId="3675"/>
    <cellStyle name="常规 2 6 3 2 14" xfId="3676"/>
    <cellStyle name="常规 3 29" xfId="3677"/>
    <cellStyle name="常规 3 34" xfId="3678"/>
    <cellStyle name="常规 2 6 2 45" xfId="3679"/>
    <cellStyle name="常规 2 6 3 2 15" xfId="3680"/>
    <cellStyle name="常规 3 35" xfId="3681"/>
    <cellStyle name="常规 3 40" xfId="3682"/>
    <cellStyle name="常规 2 6 2 45 2" xfId="3683"/>
    <cellStyle name="常规 2 6 3 2 15 2" xfId="3684"/>
    <cellStyle name="常规 3 35 2" xfId="3685"/>
    <cellStyle name="常规 3 40 2" xfId="3686"/>
    <cellStyle name="常规 2 6 2 46" xfId="3687"/>
    <cellStyle name="常规 2 6 3 2 16" xfId="3688"/>
    <cellStyle name="常规 3 36" xfId="3689"/>
    <cellStyle name="常规 3 41" xfId="3690"/>
    <cellStyle name="常规 2 6 2 46 2" xfId="3691"/>
    <cellStyle name="常规 2 6 3 2 16 2" xfId="3692"/>
    <cellStyle name="常规 3 36 2" xfId="3693"/>
    <cellStyle name="常规 3 41 2" xfId="3694"/>
    <cellStyle name="常规 2 6 2 47" xfId="3695"/>
    <cellStyle name="常规 2 6 3 2 17" xfId="3696"/>
    <cellStyle name="常规 3 37" xfId="3697"/>
    <cellStyle name="常规 3 42" xfId="3698"/>
    <cellStyle name="常规 3 4" xfId="3699"/>
    <cellStyle name="常规 2 6 2 5" xfId="3700"/>
    <cellStyle name="常规 2 6 3 2 2" xfId="3701"/>
    <cellStyle name="常规 3 5 10 2" xfId="3702"/>
    <cellStyle name="常规 2 6 2 6" xfId="3703"/>
    <cellStyle name="常规 2 6 3 2 3" xfId="3704"/>
    <cellStyle name="常规 3 5" xfId="3705"/>
    <cellStyle name="常规 2 6 2 6 2" xfId="3706"/>
    <cellStyle name="常规 2 6 3 2 3 2" xfId="3707"/>
    <cellStyle name="常规 3 5 2" xfId="3708"/>
    <cellStyle name="常规 2 6 2 8" xfId="3709"/>
    <cellStyle name="常规 2 6 3 2 5" xfId="3710"/>
    <cellStyle name="好_28四川_博山区2009-2010年三农及民生投入统计表" xfId="3711"/>
    <cellStyle name="常规 3 7" xfId="3712"/>
    <cellStyle name="常规 2 6 2 9" xfId="3713"/>
    <cellStyle name="常规 2 6 3 2 6" xfId="3714"/>
    <cellStyle name="常规 3 8" xfId="3715"/>
    <cellStyle name="常规 2 6 25" xfId="3716"/>
    <cellStyle name="常规 2 6 30" xfId="3717"/>
    <cellStyle name="常规 2 6 25 2" xfId="3718"/>
    <cellStyle name="常规 2 6 30 2" xfId="3719"/>
    <cellStyle name="常规 2 6 26" xfId="3720"/>
    <cellStyle name="常规 2 6 31" xfId="3721"/>
    <cellStyle name="常规 2 6 27" xfId="3722"/>
    <cellStyle name="常规 2 6 32" xfId="3723"/>
    <cellStyle name="常规 2 7 3 2 9 2" xfId="3724"/>
    <cellStyle name="常规 2 6 27 2" xfId="3725"/>
    <cellStyle name="常规 2 6 32 2" xfId="3726"/>
    <cellStyle name="常规 2 6 28" xfId="3727"/>
    <cellStyle name="常规 2 6 33" xfId="3728"/>
    <cellStyle name="常规 2 6 29" xfId="3729"/>
    <cellStyle name="常规 2 6 34" xfId="3730"/>
    <cellStyle name="常规 2 8 25 2" xfId="3731"/>
    <cellStyle name="常规 2 8 30 2" xfId="3732"/>
    <cellStyle name="常规 2 6 29 2" xfId="3733"/>
    <cellStyle name="常规 2 6 34 2" xfId="3734"/>
    <cellStyle name="常规 2 6 3" xfId="3735"/>
    <cellStyle name="常规 2 6 3 10 2" xfId="3736"/>
    <cellStyle name="常规 2 6 3 11" xfId="3737"/>
    <cellStyle name="常规 2 6 3 11 2" xfId="3738"/>
    <cellStyle name="常规 2 6 3 12" xfId="3739"/>
    <cellStyle name="常规 3 5 4 2" xfId="3740"/>
    <cellStyle name="常规 2 6 3 12 2" xfId="3741"/>
    <cellStyle name="常规 2 6 4 17" xfId="3742"/>
    <cellStyle name="常规 2 6 4 22" xfId="3743"/>
    <cellStyle name="常规 2 6 3 13" xfId="3744"/>
    <cellStyle name="常规 2 6 3 13 2" xfId="3745"/>
    <cellStyle name="常规 2 6 3 14" xfId="3746"/>
    <cellStyle name="常规 2 6 3 14 2" xfId="3747"/>
    <cellStyle name="常规 2 6 3 15 2" xfId="3748"/>
    <cellStyle name="常规 2 6 3 20 2" xfId="3749"/>
    <cellStyle name="常规 4 10 2" xfId="3750"/>
    <cellStyle name="常规 2 6 3 16 2" xfId="3751"/>
    <cellStyle name="常规 2 6 3 21 2" xfId="3752"/>
    <cellStyle name="常规 4 11 2" xfId="3753"/>
    <cellStyle name="常规 2 6 3 17" xfId="3754"/>
    <cellStyle name="常规 2 6 3 22" xfId="3755"/>
    <cellStyle name="常规 4 12" xfId="3756"/>
    <cellStyle name="常规 2 6 3 17 2" xfId="3757"/>
    <cellStyle name="常规 2 6 3 22 2" xfId="3758"/>
    <cellStyle name="常规 4 12 2" xfId="3759"/>
    <cellStyle name="常规 2 6 3 18" xfId="3760"/>
    <cellStyle name="常规 2 6 3 23" xfId="3761"/>
    <cellStyle name="常规 4 13" xfId="3762"/>
    <cellStyle name="常规 2 6 3 19" xfId="3763"/>
    <cellStyle name="常规 2 6 3 24" xfId="3764"/>
    <cellStyle name="常规 4 14" xfId="3765"/>
    <cellStyle name="常规 2 6 3 19 2" xfId="3766"/>
    <cellStyle name="常规 2 6 3 24 2" xfId="3767"/>
    <cellStyle name="常规 4 14 2" xfId="3768"/>
    <cellStyle name="好_07临沂_高新区2009-2010三农投入和民生统计表" xfId="3769"/>
    <cellStyle name="常规 2 6 3 2 7" xfId="3770"/>
    <cellStyle name="常规 3 9" xfId="3771"/>
    <cellStyle name="常规 2 6 3 2 7 2" xfId="3772"/>
    <cellStyle name="常规 3 9 2" xfId="3773"/>
    <cellStyle name="常规 2 6 3 2 8" xfId="3774"/>
    <cellStyle name="常规 2 6 3 2 8 2" xfId="3775"/>
    <cellStyle name="常规 2 6 3 2 9" xfId="3776"/>
    <cellStyle name="常规 2 6 3 2 9 2" xfId="3777"/>
    <cellStyle name="常规 2 6 3 25" xfId="3778"/>
    <cellStyle name="常规 2 6 3 30" xfId="3779"/>
    <cellStyle name="常规 4 20" xfId="3780"/>
    <cellStyle name="常规 4 15" xfId="3781"/>
    <cellStyle name="好_33甘肃_张店区2009-2010年三农和民生支出统计表(正式" xfId="3782"/>
    <cellStyle name="常规 2 6 3 25 2" xfId="3783"/>
    <cellStyle name="常规 4 20 2" xfId="3784"/>
    <cellStyle name="常规 4 15 2" xfId="3785"/>
    <cellStyle name="常规 2 6 3 26 2" xfId="3786"/>
    <cellStyle name="常规 4 21 2" xfId="3787"/>
    <cellStyle name="常规 4 16 2" xfId="3788"/>
    <cellStyle name="常规 2 6 3 27" xfId="3789"/>
    <cellStyle name="常规 4 22" xfId="3790"/>
    <cellStyle name="常规 4 17" xfId="3791"/>
    <cellStyle name="常规 2 6 3 27 2" xfId="3792"/>
    <cellStyle name="常规 4 22 2" xfId="3793"/>
    <cellStyle name="常规 4 17 2" xfId="3794"/>
    <cellStyle name="常规 2 6 3 28" xfId="3795"/>
    <cellStyle name="常规 4 23" xfId="3796"/>
    <cellStyle name="常规 4 18" xfId="3797"/>
    <cellStyle name="常规 2 6 3 29" xfId="3798"/>
    <cellStyle name="常规 4 24" xfId="3799"/>
    <cellStyle name="常规 4 19" xfId="3800"/>
    <cellStyle name="常规 2 6 3 29 2" xfId="3801"/>
    <cellStyle name="常规 4 24 2" xfId="3802"/>
    <cellStyle name="常规 4 19 2" xfId="3803"/>
    <cellStyle name="常规 2 6 3 3 2" xfId="3804"/>
    <cellStyle name="常规 2 6 3 5" xfId="3805"/>
    <cellStyle name="常规 3 5 11 2" xfId="3806"/>
    <cellStyle name="常规 3 5 13" xfId="3807"/>
    <cellStyle name="常规 2 6 3 5 2" xfId="3808"/>
    <cellStyle name="常规 2 6 5 5" xfId="3809"/>
    <cellStyle name="常规 3 5 13 2" xfId="3810"/>
    <cellStyle name="常规 2 6 35" xfId="3811"/>
    <cellStyle name="常规 2 6 40" xfId="3812"/>
    <cellStyle name="常规 2 6 36" xfId="3813"/>
    <cellStyle name="常规 2 6 41" xfId="3814"/>
    <cellStyle name="常规 2 6 36 2" xfId="3815"/>
    <cellStyle name="常规 2 6 41 2" xfId="3816"/>
    <cellStyle name="常规 2 6 37 2" xfId="3817"/>
    <cellStyle name="常规 2 6 42 2" xfId="3818"/>
    <cellStyle name="常规 2 6 38" xfId="3819"/>
    <cellStyle name="常规 2 6 43" xfId="3820"/>
    <cellStyle name="常规 2 6 38 2" xfId="3821"/>
    <cellStyle name="常规 2 6 43 2" xfId="3822"/>
    <cellStyle name="常规 2 6 39" xfId="3823"/>
    <cellStyle name="常规 2 6 44" xfId="3824"/>
    <cellStyle name="常规 2 6 39 2" xfId="3825"/>
    <cellStyle name="常规 2 6 44 2" xfId="3826"/>
    <cellStyle name="常规 2 6 4" xfId="3827"/>
    <cellStyle name="常规 2 6 4 10 2" xfId="3828"/>
    <cellStyle name="常规 2 6 4 11" xfId="3829"/>
    <cellStyle name="常规 2 6 4 11 2" xfId="3830"/>
    <cellStyle name="常规 2 6 4 12" xfId="3831"/>
    <cellStyle name="常规 3 5 9 2" xfId="3832"/>
    <cellStyle name="常规 2 6 4 12 2" xfId="3833"/>
    <cellStyle name="常规 2 7 4 17" xfId="3834"/>
    <cellStyle name="常规 2 7 4 22" xfId="3835"/>
    <cellStyle name="常规 2 6 4 13" xfId="3836"/>
    <cellStyle name="常规 2 6 4 13 2" xfId="3837"/>
    <cellStyle name="常规 2 6 4 14" xfId="3838"/>
    <cellStyle name="常规 2 6 4 14 2" xfId="3839"/>
    <cellStyle name="常规 2 6 4 15 2" xfId="3840"/>
    <cellStyle name="常规 2 6 4 20 2" xfId="3841"/>
    <cellStyle name="常规 2 6 4 16 2" xfId="3842"/>
    <cellStyle name="常规 2 6 4 21 2" xfId="3843"/>
    <cellStyle name="常规 2 6 4 18" xfId="3844"/>
    <cellStyle name="常规 2 6 4 23" xfId="3845"/>
    <cellStyle name="常规 2 6 4 19" xfId="3846"/>
    <cellStyle name="常规 2 6 4 24" xfId="3847"/>
    <cellStyle name="常规 2 6 4 2" xfId="3848"/>
    <cellStyle name="常规 2 6 4 25" xfId="3849"/>
    <cellStyle name="常规 2 6 4 25 2" xfId="3850"/>
    <cellStyle name="常规 2 6 4 3" xfId="3851"/>
    <cellStyle name="常规 2 6 4 3 2" xfId="3852"/>
    <cellStyle name="常规 2 7 3 5" xfId="3853"/>
    <cellStyle name="常规 2 6 4 4 2" xfId="3854"/>
    <cellStyle name="常规 2 7 4 5" xfId="3855"/>
    <cellStyle name="常规 2 6 4 5 2" xfId="3856"/>
    <cellStyle name="常规 2 7 5 5" xfId="3857"/>
    <cellStyle name="好_同德_2009年全省三农投入情况表（报省委）" xfId="3858"/>
    <cellStyle name="常规 2 6 4 6" xfId="3859"/>
    <cellStyle name="常规 2 6 4 6 2" xfId="3860"/>
    <cellStyle name="常规 2 6 4 7" xfId="3861"/>
    <cellStyle name="常规 2 6 4 8" xfId="3862"/>
    <cellStyle name="常规 2 6 4 8 2" xfId="3863"/>
    <cellStyle name="常规 2 6 4 9" xfId="3864"/>
    <cellStyle name="常规 2 6 4 9 2" xfId="3865"/>
    <cellStyle name="常规 2 6 45" xfId="3866"/>
    <cellStyle name="常规 2 6 50" xfId="3867"/>
    <cellStyle name="常规 2 6 46" xfId="3868"/>
    <cellStyle name="常规 2 6 51" xfId="3869"/>
    <cellStyle name="常规 2 6 46 2" xfId="3870"/>
    <cellStyle name="常规 2 6 51 2" xfId="3871"/>
    <cellStyle name="常规 2 6 47 2" xfId="3872"/>
    <cellStyle name="常规 2 6 52 2" xfId="3873"/>
    <cellStyle name="常规 2 6 48" xfId="3874"/>
    <cellStyle name="常规 2 6 53" xfId="3875"/>
    <cellStyle name="常规 2 6 48 2" xfId="3876"/>
    <cellStyle name="常规 2 6 53 2" xfId="3877"/>
    <cellStyle name="常规 2 6 49 2" xfId="3878"/>
    <cellStyle name="常规 2 6 54 2" xfId="3879"/>
    <cellStyle name="常规 2 6 5 2" xfId="3880"/>
    <cellStyle name="常规 2 6 5 2 2" xfId="3881"/>
    <cellStyle name="常规 2 7 17" xfId="3882"/>
    <cellStyle name="常规 2 7 22" xfId="3883"/>
    <cellStyle name="常规 2 6 5 3" xfId="3884"/>
    <cellStyle name="常规 2 6 5 3 2" xfId="3885"/>
    <cellStyle name="常规 2 6 5 4 2" xfId="3886"/>
    <cellStyle name="好_28四川_山东、江苏、广东三省境内税收收入构成情况表（2010年全年）" xfId="3887"/>
    <cellStyle name="常规 2 6 5 5 2" xfId="3888"/>
    <cellStyle name="常规 2 6 5 7 2" xfId="3889"/>
    <cellStyle name="常规 4 4 4 2" xfId="3890"/>
    <cellStyle name="常规 4 2 2 4 2" xfId="3891"/>
    <cellStyle name="常规 2 8 17" xfId="3892"/>
    <cellStyle name="常规 2 8 22" xfId="3893"/>
    <cellStyle name="常规 2 6 5 8" xfId="3894"/>
    <cellStyle name="常规 2 6 5 8 2" xfId="3895"/>
    <cellStyle name="常规 2 6 5 9" xfId="3896"/>
    <cellStyle name="常规 2 6 5 9 2" xfId="3897"/>
    <cellStyle name="常规_表1" xfId="3898"/>
    <cellStyle name="常规 2 6 6 2" xfId="3899"/>
    <cellStyle name="常规 2 6 7" xfId="3900"/>
    <cellStyle name="常规 2 6 7 2" xfId="3901"/>
    <cellStyle name="常规 2 7 10" xfId="3902"/>
    <cellStyle name="常规 2 7 10 2" xfId="3903"/>
    <cellStyle name="常规 2 7 11" xfId="3904"/>
    <cellStyle name="好_28四川_2009年全省三农投入情况表（报省委）" xfId="3905"/>
    <cellStyle name="常规 2 7 11 2" xfId="3906"/>
    <cellStyle name="常规 2 7 12 2" xfId="3907"/>
    <cellStyle name="常规 2 7 13" xfId="3908"/>
    <cellStyle name="常规 3 4 26 2" xfId="3909"/>
    <cellStyle name="常规 2 7 14 2" xfId="3910"/>
    <cellStyle name="常规 2 7 15 2" xfId="3911"/>
    <cellStyle name="常规 2 7 20 2" xfId="3912"/>
    <cellStyle name="常规 2 7 16" xfId="3913"/>
    <cellStyle name="常规 2 7 21" xfId="3914"/>
    <cellStyle name="常规 2 7 16 2" xfId="3915"/>
    <cellStyle name="常规 2 7 21 2" xfId="3916"/>
    <cellStyle name="常规 2 7 17 2" xfId="3917"/>
    <cellStyle name="常规 2 7 22 2" xfId="3918"/>
    <cellStyle name="常规 2 7 18" xfId="3919"/>
    <cellStyle name="常规 2 7 23" xfId="3920"/>
    <cellStyle name="常规 2 7 18 2" xfId="3921"/>
    <cellStyle name="常规 2 7 23 2" xfId="3922"/>
    <cellStyle name="常规 2 7 19" xfId="3923"/>
    <cellStyle name="常规 2 7 24" xfId="3924"/>
    <cellStyle name="常规 2 7 19 2" xfId="3925"/>
    <cellStyle name="常规 2 7 24 2" xfId="3926"/>
    <cellStyle name="常规 2 7 2 10" xfId="3927"/>
    <cellStyle name="常规 2 7 2 10 2" xfId="3928"/>
    <cellStyle name="常规 2 7 2 11 2" xfId="3929"/>
    <cellStyle name="常规 2 7 2 12 2" xfId="3930"/>
    <cellStyle name="常规 2 7 2 14 2" xfId="3931"/>
    <cellStyle name="好_平邑_08-2014年省级一般公共预算支出执行细化表（附表1）（上会）" xfId="3932"/>
    <cellStyle name="常规 2 7 2 2 10" xfId="3933"/>
    <cellStyle name="常规 2 7 2 2 10 2" xfId="3934"/>
    <cellStyle name="常规 2 7 2 2 11 2" xfId="3935"/>
    <cellStyle name="好_10月月报大表_2014年省级一般公共预算支出执行细化表0108" xfId="3936"/>
    <cellStyle name="常规 2 7 2 2 12" xfId="3937"/>
    <cellStyle name="常规 2 7 2 2 12 2" xfId="3938"/>
    <cellStyle name="常规 2 7 2 2 13" xfId="3939"/>
    <cellStyle name="常规 2 7 2 2 13 2" xfId="3940"/>
    <cellStyle name="好_同德_经建科2009-2010三农投入和民生统计表" xfId="3941"/>
    <cellStyle name="常规 2 7 2 2 14" xfId="3942"/>
    <cellStyle name="常规 2 7 2 2 15 2" xfId="3943"/>
    <cellStyle name="常规 2 7 3 2 7" xfId="3944"/>
    <cellStyle name="常规 2 7 2 2 16" xfId="3945"/>
    <cellStyle name="常规 2 7 2 2 16 2" xfId="3946"/>
    <cellStyle name="常规 2 7 2 2 17" xfId="3947"/>
    <cellStyle name="常规 2 7 2 2 4" xfId="3948"/>
    <cellStyle name="常规 2 7 2 2 4 2" xfId="3949"/>
    <cellStyle name="常规 2 7 2 35" xfId="3950"/>
    <cellStyle name="常规 2 7 2 40" xfId="3951"/>
    <cellStyle name="常规 2 7 2 36 2" xfId="3952"/>
    <cellStyle name="常规 2 7 2 41 2" xfId="3953"/>
    <cellStyle name="常规 2 7 2 37" xfId="3954"/>
    <cellStyle name="常规 2 7 2 42" xfId="3955"/>
    <cellStyle name="常规 2 7 2 37 2" xfId="3956"/>
    <cellStyle name="常规 2 7 2 42 2" xfId="3957"/>
    <cellStyle name="常规 2 7 2 38" xfId="3958"/>
    <cellStyle name="常规 2 7 2 43" xfId="3959"/>
    <cellStyle name="常规 2 7 2 38 2" xfId="3960"/>
    <cellStyle name="常规 2 7 2 43 2" xfId="3961"/>
    <cellStyle name="常规 2 7 2 39" xfId="3962"/>
    <cellStyle name="常规 2 7 2 44" xfId="3963"/>
    <cellStyle name="常规 2 7 2 45" xfId="3964"/>
    <cellStyle name="好_05潍坊_周村区2009-2010年三农及民生投入统计表" xfId="3965"/>
    <cellStyle name="常规 2 7 2 45 2" xfId="3966"/>
    <cellStyle name="常规 2 7 2 46" xfId="3967"/>
    <cellStyle name="常规 2 7 2 46 2" xfId="3968"/>
    <cellStyle name="常规 2 7 2 47" xfId="3969"/>
    <cellStyle name="常规 2 7 25 2" xfId="3970"/>
    <cellStyle name="常规 2 7 30 2" xfId="3971"/>
    <cellStyle name="好_12滨州_山东、江苏、广东三省境内税收收入构成情况表（2010年全年）" xfId="3972"/>
    <cellStyle name="常规 2 7 26 2" xfId="3973"/>
    <cellStyle name="常规 2 7 31 2" xfId="3974"/>
    <cellStyle name="常规 2 7 27" xfId="3975"/>
    <cellStyle name="常规 2 7 32" xfId="3976"/>
    <cellStyle name="常规 2 7 27 2" xfId="3977"/>
    <cellStyle name="常规 2 7 32 2" xfId="3978"/>
    <cellStyle name="常规 2 7 28" xfId="3979"/>
    <cellStyle name="常规 2 7 33" xfId="3980"/>
    <cellStyle name="常规 2 7 28 2" xfId="3981"/>
    <cellStyle name="常规 2 7 33 2" xfId="3982"/>
    <cellStyle name="常规 2 7 29" xfId="3983"/>
    <cellStyle name="常规 2 7 34" xfId="3984"/>
    <cellStyle name="常规 2 8 35 2" xfId="3985"/>
    <cellStyle name="常规 2 7 3 10" xfId="3986"/>
    <cellStyle name="常规 2 7 3 11" xfId="3987"/>
    <cellStyle name="常规 2 7 3 11 2" xfId="3988"/>
    <cellStyle name="常规 2 7 3 12" xfId="3989"/>
    <cellStyle name="常规 2 7 3 12 2" xfId="3990"/>
    <cellStyle name="常规 2 7 3 13 2" xfId="3991"/>
    <cellStyle name="常规 2 7 3 14" xfId="3992"/>
    <cellStyle name="好_政法处2009年预算初审意见（20081031向肖王处长汇报后稿) 2" xfId="3993"/>
    <cellStyle name="常规 2 7 3 15 2" xfId="3994"/>
    <cellStyle name="常规 2 7 3 20 2" xfId="3995"/>
    <cellStyle name="未定义" xfId="3996"/>
    <cellStyle name="常规 2 7 3 16 2" xfId="3997"/>
    <cellStyle name="常规 2 7 3 21 2" xfId="3998"/>
    <cellStyle name="常规 2 7 3 17 2" xfId="3999"/>
    <cellStyle name="常规 2 7 3 22 2" xfId="4000"/>
    <cellStyle name="常规 2 7 3 18" xfId="4001"/>
    <cellStyle name="常规 2 7 3 23" xfId="4002"/>
    <cellStyle name="常规 2 7 3 2 5" xfId="4003"/>
    <cellStyle name="常规 2 7 3 18 2" xfId="4004"/>
    <cellStyle name="常规 2 7 3 23 2" xfId="4005"/>
    <cellStyle name="常规 2 7 3 19" xfId="4006"/>
    <cellStyle name="常规 2 7 3 24" xfId="4007"/>
    <cellStyle name="常规 2 7 3 19 2" xfId="4008"/>
    <cellStyle name="常规 2 7 3 24 2" xfId="4009"/>
    <cellStyle name="常规 2 7 3 2 16" xfId="4010"/>
    <cellStyle name="常规 30 2" xfId="4011"/>
    <cellStyle name="常规 5 2 2 7 2" xfId="4012"/>
    <cellStyle name="常规 2 7 3 2 17" xfId="4013"/>
    <cellStyle name="好_30云南_临淄区2009-2010三农投入和民生统计表" xfId="4014"/>
    <cellStyle name="常规 2 7 3 2 2 2" xfId="4015"/>
    <cellStyle name="常规 2 7 3 2 3" xfId="4016"/>
    <cellStyle name="常规 3 2 37 2" xfId="4017"/>
    <cellStyle name="常规 3 2 42 2" xfId="4018"/>
    <cellStyle name="常规 2 7 3 2 3 2" xfId="4019"/>
    <cellStyle name="常规 2 7 3 2 4" xfId="4020"/>
    <cellStyle name="常规 2 7 3 2 5 2" xfId="4021"/>
    <cellStyle name="常规 2 7 3 2 6" xfId="4022"/>
    <cellStyle name="常规 2 7 3 2 6 2" xfId="4023"/>
    <cellStyle name="常规 2 7 3 2 8" xfId="4024"/>
    <cellStyle name="常规 2 7 3 2 8 2" xfId="4025"/>
    <cellStyle name="常规 2 7 3 25" xfId="4026"/>
    <cellStyle name="常规 2 7 3 30" xfId="4027"/>
    <cellStyle name="常规 2 7 3 25 2" xfId="4028"/>
    <cellStyle name="常规 5 2 2 5" xfId="4029"/>
    <cellStyle name="常规 2 7 3 26 2" xfId="4030"/>
    <cellStyle name="常规 2 7 3 27" xfId="4031"/>
    <cellStyle name="常规 2 7 3 27 2" xfId="4032"/>
    <cellStyle name="常规 2 7 3 28" xfId="4033"/>
    <cellStyle name="常规 2 7 3 28 2" xfId="4034"/>
    <cellStyle name="常规 2 7 3 29" xfId="4035"/>
    <cellStyle name="常规 2 7 3 29 2" xfId="4036"/>
    <cellStyle name="常规 2 7 3 4" xfId="4037"/>
    <cellStyle name="常规 2 7 3 4 2" xfId="4038"/>
    <cellStyle name="常规 2 7 3 5 2" xfId="4039"/>
    <cellStyle name="常规 2 7 3 6" xfId="4040"/>
    <cellStyle name="常规 2 7 3 7" xfId="4041"/>
    <cellStyle name="常规 2 7 3 9" xfId="4042"/>
    <cellStyle name="常规 2 7 3 9 2" xfId="4043"/>
    <cellStyle name="常规 2 7 35" xfId="4044"/>
    <cellStyle name="常规 2 7 40" xfId="4045"/>
    <cellStyle name="常规 2 7 36" xfId="4046"/>
    <cellStyle name="常规 2 7 41" xfId="4047"/>
    <cellStyle name="常规 2 7 38" xfId="4048"/>
    <cellStyle name="常规 2 7 43" xfId="4049"/>
    <cellStyle name="常规 2 7 38 2" xfId="4050"/>
    <cellStyle name="常规 2 7 43 2" xfId="4051"/>
    <cellStyle name="常规 2 7 39" xfId="4052"/>
    <cellStyle name="常规 2 7 44" xfId="4053"/>
    <cellStyle name="常规 2 7 39 2" xfId="4054"/>
    <cellStyle name="常规 2 7 44 2" xfId="4055"/>
    <cellStyle name="常规 2 7 4" xfId="4056"/>
    <cellStyle name="常规 2 7 4 10" xfId="4057"/>
    <cellStyle name="常规 2 7 4 10 2" xfId="4058"/>
    <cellStyle name="常规 2 7 4 11" xfId="4059"/>
    <cellStyle name="常规 2 7 4 11 2" xfId="4060"/>
    <cellStyle name="常规 2 7 4 12" xfId="4061"/>
    <cellStyle name="常规 2 7 4 14" xfId="4062"/>
    <cellStyle name="常规 2 7 4 16" xfId="4063"/>
    <cellStyle name="常规 2 7 4 21" xfId="4064"/>
    <cellStyle name="常规 2 7 4 16 2" xfId="4065"/>
    <cellStyle name="常规 2 7 4 21 2" xfId="4066"/>
    <cellStyle name="常规 2 7 4 17 2" xfId="4067"/>
    <cellStyle name="常规 2 7 4 22 2" xfId="4068"/>
    <cellStyle name="常规 2 7 4 18" xfId="4069"/>
    <cellStyle name="常规 2 7 4 23" xfId="4070"/>
    <cellStyle name="常规 2 7 4 18 2" xfId="4071"/>
    <cellStyle name="常规 2 7 4 23 2" xfId="4072"/>
    <cellStyle name="常规 2 7 4 19" xfId="4073"/>
    <cellStyle name="常规 2 7 4 24" xfId="4074"/>
    <cellStyle name="常规 2 7 4 19 2" xfId="4075"/>
    <cellStyle name="常规 2 7 4 24 2" xfId="4076"/>
    <cellStyle name="常规 2 7 4 2" xfId="4077"/>
    <cellStyle name="常规 2 7 4 2 2" xfId="4078"/>
    <cellStyle name="常规 2 7 4 25" xfId="4079"/>
    <cellStyle name="常规 2 7 4 26" xfId="4080"/>
    <cellStyle name="常规 2 7 4 27" xfId="4081"/>
    <cellStyle name="好_05潍坊_博山区2009-2010年三农及民生投入统计表" xfId="4082"/>
    <cellStyle name="常规 2 7 4 27 2" xfId="4083"/>
    <cellStyle name="常规 2 7 4 28" xfId="4084"/>
    <cellStyle name="常规 2 7 4 28 2" xfId="4085"/>
    <cellStyle name="常规 2 7 4 3" xfId="4086"/>
    <cellStyle name="常规 2 7 4 3 2" xfId="4087"/>
    <cellStyle name="常规 2 7 4 4" xfId="4088"/>
    <cellStyle name="常规 2 7 4 5 2" xfId="4089"/>
    <cellStyle name="常规 2 7 4 6" xfId="4090"/>
    <cellStyle name="常规 2 7 4 7" xfId="4091"/>
    <cellStyle name="好_30云南_非税局2009-2010三农投入和民生统计表2" xfId="4092"/>
    <cellStyle name="常规 2 7 4 7 2" xfId="4093"/>
    <cellStyle name="常规 2 7 4 8" xfId="4094"/>
    <cellStyle name="常规 2 7 4 9" xfId="4095"/>
    <cellStyle name="常规 2 7 4 9 2" xfId="4096"/>
    <cellStyle name="常规 2 7 50" xfId="4097"/>
    <cellStyle name="常规 2 7 45" xfId="4098"/>
    <cellStyle name="常规 2 7 51" xfId="4099"/>
    <cellStyle name="常规 2 7 46" xfId="4100"/>
    <cellStyle name="常规 2 7 51 2" xfId="4101"/>
    <cellStyle name="常规 2 7 46 2" xfId="4102"/>
    <cellStyle name="常规 2 7 52 2" xfId="4103"/>
    <cellStyle name="常规 2 7 47 2" xfId="4104"/>
    <cellStyle name="常规 2 7 54" xfId="4105"/>
    <cellStyle name="常规 2 7 49" xfId="4106"/>
    <cellStyle name="常规 2 7 5 10 2" xfId="4107"/>
    <cellStyle name="常规 2 7 5 11" xfId="4108"/>
    <cellStyle name="常规 2 7 5 3" xfId="4109"/>
    <cellStyle name="常规 2 7 5 3 2" xfId="4110"/>
    <cellStyle name="常规 2 7 5 4" xfId="4111"/>
    <cellStyle name="常规 2 7 5 5 2" xfId="4112"/>
    <cellStyle name="好_28四川_张店区2009-2010年三农和民生支出统计表(正式" xfId="4113"/>
    <cellStyle name="常规 2 7 5 6" xfId="4114"/>
    <cellStyle name="常规 2 7 5 6 2" xfId="4115"/>
    <cellStyle name="常规 2 7 5 7" xfId="4116"/>
    <cellStyle name="常规 2 7 5 9" xfId="4117"/>
    <cellStyle name="好_03-2014年决算及2015年上半年执行情况表（预算处）3" xfId="4118"/>
    <cellStyle name="常规 2 7 5 9 2" xfId="4119"/>
    <cellStyle name="好_03-2014年决算及2015年上半年执行情况表（预算处）3 2" xfId="4120"/>
    <cellStyle name="常规 2 7 60" xfId="4121"/>
    <cellStyle name="常规 2 7 55" xfId="4122"/>
    <cellStyle name="常规 2 7 60 2" xfId="4123"/>
    <cellStyle name="常规 2 7 55 2" xfId="4124"/>
    <cellStyle name="常规 2 7 61" xfId="4125"/>
    <cellStyle name="常规 2 7 56" xfId="4126"/>
    <cellStyle name="常规 3 4 27 2" xfId="4127"/>
    <cellStyle name="常规 2 7 63" xfId="4128"/>
    <cellStyle name="常规 2 7 58" xfId="4129"/>
    <cellStyle name="常规 2 7 64 2" xfId="4130"/>
    <cellStyle name="常规 2 7 59 2" xfId="4131"/>
    <cellStyle name="常规 2 7 6" xfId="4132"/>
    <cellStyle name="常规 2 7 6 2" xfId="4133"/>
    <cellStyle name="常规 2 7 65" xfId="4134"/>
    <cellStyle name="千位分隔 17 2" xfId="4135"/>
    <cellStyle name="常规 2 7 7" xfId="4136"/>
    <cellStyle name="常规 2 7 9" xfId="4137"/>
    <cellStyle name="常规 2 7 9 2" xfId="4138"/>
    <cellStyle name="常规 2 8" xfId="4139"/>
    <cellStyle name="输入 2" xfId="4140"/>
    <cellStyle name="好_27重庆_周村区2009-2010年三农及民生投入统计表" xfId="4141"/>
    <cellStyle name="常规 2 8 10" xfId="4142"/>
    <cellStyle name="常规 2 8 11" xfId="4143"/>
    <cellStyle name="常规 2 8 11 2" xfId="4144"/>
    <cellStyle name="常规 2 8 12 2" xfId="4145"/>
    <cellStyle name="好_2012年国有资本经营预算报表（只含山东省本级报省人代会审议2）_2014年省级一般公共预算支出执行细化表0108" xfId="4146"/>
    <cellStyle name="常规 2 8 13" xfId="4147"/>
    <cellStyle name="常规 2 8 13 2" xfId="4148"/>
    <cellStyle name="常规 2 8 7 2" xfId="4149"/>
    <cellStyle name="常规 4 2 2 14 2" xfId="4150"/>
    <cellStyle name="常规 4 4 14 2" xfId="4151"/>
    <cellStyle name="常规 2 8 14" xfId="4152"/>
    <cellStyle name="常规 2 8 14 2" xfId="4153"/>
    <cellStyle name="常规 2 8 20" xfId="4154"/>
    <cellStyle name="常规 2 8 15" xfId="4155"/>
    <cellStyle name="常规 2 8 21" xfId="4156"/>
    <cellStyle name="常规 2 8 16" xfId="4157"/>
    <cellStyle name="常规 2 8 22 2" xfId="4158"/>
    <cellStyle name="常规 2 8 17 2" xfId="4159"/>
    <cellStyle name="常规 2 8 23 2" xfId="4160"/>
    <cellStyle name="常规 2 8 18 2" xfId="4161"/>
    <cellStyle name="常规 2 8 24" xfId="4162"/>
    <cellStyle name="常规 2 8 19" xfId="4163"/>
    <cellStyle name="常规 2 8 24 2" xfId="4164"/>
    <cellStyle name="常规 2 8 19 2" xfId="4165"/>
    <cellStyle name="常规 2 8 30" xfId="4166"/>
    <cellStyle name="常规 2 8 25" xfId="4167"/>
    <cellStyle name="常规 2 8 31" xfId="4168"/>
    <cellStyle name="常规 2 8 26" xfId="4169"/>
    <cellStyle name="好_28四川_2009年胜利油田" xfId="4170"/>
    <cellStyle name="常规 2 8 31 2" xfId="4171"/>
    <cellStyle name="常规 2 8 26 2" xfId="4172"/>
    <cellStyle name="常规 2 8 32" xfId="4173"/>
    <cellStyle name="常规 2 8 27" xfId="4174"/>
    <cellStyle name="常规 2 8 32 2" xfId="4175"/>
    <cellStyle name="常规 2 8 27 2" xfId="4176"/>
    <cellStyle name="常规 2 8 33 2" xfId="4177"/>
    <cellStyle name="常规 2 8 28 2" xfId="4178"/>
    <cellStyle name="常规_各市及省级预算外年终数据(2008年1月1日) 2" xfId="4179"/>
    <cellStyle name="常规 2 8 34" xfId="4180"/>
    <cellStyle name="常规 2 8 29" xfId="4181"/>
    <cellStyle name="常规 2 8 34 2" xfId="4182"/>
    <cellStyle name="常规 2 8 29 2" xfId="4183"/>
    <cellStyle name="常规 2 8 40" xfId="4184"/>
    <cellStyle name="常规 2 8 35" xfId="4185"/>
    <cellStyle name="常规 2 8 36 2" xfId="4186"/>
    <cellStyle name="常规 2 8 38" xfId="4187"/>
    <cellStyle name="常规 2 8 38 2" xfId="4188"/>
    <cellStyle name="常规 2 8 39" xfId="4189"/>
    <cellStyle name="常规 2 8 4 2" xfId="4190"/>
    <cellStyle name="常规 4 2 2 11 2" xfId="4191"/>
    <cellStyle name="常规 4 4 11 2" xfId="4192"/>
    <cellStyle name="常规 2 8 5 2" xfId="4193"/>
    <cellStyle name="常规 4 2 2 12 2" xfId="4194"/>
    <cellStyle name="常规 4 4 12 2" xfId="4195"/>
    <cellStyle name="常规 2 8 6" xfId="4196"/>
    <cellStyle name="常规 4 2 2 13" xfId="4197"/>
    <cellStyle name="常规 4 4 13" xfId="4198"/>
    <cellStyle name="常规 2 8 9" xfId="4199"/>
    <cellStyle name="常规 4 2 2 16" xfId="4200"/>
    <cellStyle name="常规 4 4 16" xfId="4201"/>
    <cellStyle name="常规 4 4 21" xfId="4202"/>
    <cellStyle name="常规 2 8 9 2" xfId="4203"/>
    <cellStyle name="常规 4 2 2 16 2" xfId="4204"/>
    <cellStyle name="常规 4 4 16 2" xfId="4205"/>
    <cellStyle name="常规 4 4 21 2" xfId="4206"/>
    <cellStyle name="常规 2 9" xfId="4207"/>
    <cellStyle name="常规 3 4 29" xfId="4208"/>
    <cellStyle name="常规 2 9 10 2" xfId="4209"/>
    <cellStyle name="常规 2 9 11" xfId="4210"/>
    <cellStyle name="常规 2 9 12" xfId="4211"/>
    <cellStyle name="常规 2 9 12 2" xfId="4212"/>
    <cellStyle name="常规 2 9 13" xfId="4213"/>
    <cellStyle name="常规 2 9 13 2" xfId="4214"/>
    <cellStyle name="常规 2 9 14" xfId="4215"/>
    <cellStyle name="常规 2 9 14 2" xfId="4216"/>
    <cellStyle name="常规 2 9 15 2" xfId="4217"/>
    <cellStyle name="常规 2 9 21" xfId="4218"/>
    <cellStyle name="常规 2 9 16" xfId="4219"/>
    <cellStyle name="常规 2 9 16 2" xfId="4220"/>
    <cellStyle name="常规 2 9 22" xfId="4221"/>
    <cellStyle name="常规 2 9 17" xfId="4222"/>
    <cellStyle name="常规 4 2 2 9 2" xfId="4223"/>
    <cellStyle name="常规 4 4 9 2" xfId="4224"/>
    <cellStyle name="常规 2 9 17 2" xfId="4225"/>
    <cellStyle name="常规 2 9 23" xfId="4226"/>
    <cellStyle name="常规 2 9 18" xfId="4227"/>
    <cellStyle name="常规 2 9 18 2" xfId="4228"/>
    <cellStyle name="常规 2 9 24" xfId="4229"/>
    <cellStyle name="常规 2 9 19" xfId="4230"/>
    <cellStyle name="常规 2 9 2" xfId="4231"/>
    <cellStyle name="常规 2 9 2 2" xfId="4232"/>
    <cellStyle name="常规 3 3 9 2" xfId="4233"/>
    <cellStyle name="常规 2 9 2_2016年省级收入和财力预计情况表（2015-12-19更新11月份数据）" xfId="4234"/>
    <cellStyle name="常规 2 9 25" xfId="4235"/>
    <cellStyle name="常规 2 9 26" xfId="4236"/>
    <cellStyle name="常规 2 9 27" xfId="4237"/>
    <cellStyle name="常规 2 9 28" xfId="4238"/>
    <cellStyle name="常规 2 9 3" xfId="4239"/>
    <cellStyle name="常规 2 9 4" xfId="4240"/>
    <cellStyle name="千位分隔[0] 3 2" xfId="4241"/>
    <cellStyle name="常规 2 9 6" xfId="4242"/>
    <cellStyle name="常规 5 2_【送印】人大报表111(1)(1)" xfId="4243"/>
    <cellStyle name="常规 2 9 7" xfId="4244"/>
    <cellStyle name="常规 2 9 9" xfId="4245"/>
    <cellStyle name="常规 30" xfId="4246"/>
    <cellStyle name="常规 25" xfId="4247"/>
    <cellStyle name="常规 31" xfId="4248"/>
    <cellStyle name="常规 26" xfId="4249"/>
    <cellStyle name="常规 33" xfId="4250"/>
    <cellStyle name="常规 28" xfId="4251"/>
    <cellStyle name="常规 34" xfId="4252"/>
    <cellStyle name="常规 29" xfId="4253"/>
    <cellStyle name="常规 34 2" xfId="4254"/>
    <cellStyle name="常规 29 2" xfId="4255"/>
    <cellStyle name="好_同德_周村区2009-2010年三农及民生投入统计表" xfId="4256"/>
    <cellStyle name="常规 3" xfId="4257"/>
    <cellStyle name="常规 3 2 10" xfId="4258"/>
    <cellStyle name="常规 3 2 10 2" xfId="4259"/>
    <cellStyle name="常规 3 2 11" xfId="4260"/>
    <cellStyle name="常规 3 2 11 2" xfId="4261"/>
    <cellStyle name="常规 3 2 12" xfId="4262"/>
    <cellStyle name="常规 3 2 12 2" xfId="4263"/>
    <cellStyle name="常规 3 2 13" xfId="4264"/>
    <cellStyle name="常规 3 2 13 2" xfId="4265"/>
    <cellStyle name="常规 3 2 14" xfId="4266"/>
    <cellStyle name="常规 3 2 14 2" xfId="4267"/>
    <cellStyle name="常规 3 2 20" xfId="4268"/>
    <cellStyle name="常规 3 2 15" xfId="4269"/>
    <cellStyle name="常规 3 2 21" xfId="4270"/>
    <cellStyle name="常规 3 2 16" xfId="4271"/>
    <cellStyle name="常规 3 2 21 2" xfId="4272"/>
    <cellStyle name="常规 3 2 16 2" xfId="4273"/>
    <cellStyle name="常规 3 2 22" xfId="4274"/>
    <cellStyle name="常规 3 2 17" xfId="4275"/>
    <cellStyle name="常规 3 2 23" xfId="4276"/>
    <cellStyle name="常规 3 2 18" xfId="4277"/>
    <cellStyle name="常规 3 2 23 2" xfId="4278"/>
    <cellStyle name="常规 3 2 18 2" xfId="4279"/>
    <cellStyle name="常规 3 2 24" xfId="4280"/>
    <cellStyle name="常规 3 2 19" xfId="4281"/>
    <cellStyle name="常规 3 2 24 2" xfId="4282"/>
    <cellStyle name="常规 3 2 19 2" xfId="4283"/>
    <cellStyle name="常规 3 2 2 11 2" xfId="4284"/>
    <cellStyle name="常规 3 2 2 12" xfId="4285"/>
    <cellStyle name="常规 3 2 2 13" xfId="4286"/>
    <cellStyle name="常规 3 2 2 13 2" xfId="4287"/>
    <cellStyle name="常规 3 2 2 14" xfId="4288"/>
    <cellStyle name="常规 3 2 2 14 2" xfId="4289"/>
    <cellStyle name="千位分隔 17" xfId="4290"/>
    <cellStyle name="常规 3 2 2 2 2" xfId="4291"/>
    <cellStyle name="常规 3 2 2 3 2" xfId="4292"/>
    <cellStyle name="常规 3 2 2 4 2" xfId="4293"/>
    <cellStyle name="好_同德_08-2014年省级一般公共预算支出执行细化表（附表1）（上会）" xfId="4294"/>
    <cellStyle name="常规 3 2 2 5 2" xfId="4295"/>
    <cellStyle name="常规 3 2 2 6 2" xfId="4296"/>
    <cellStyle name="常规 3 2 2 7 2" xfId="4297"/>
    <cellStyle name="常规 3 2 2 8 2" xfId="4298"/>
    <cellStyle name="常规 3 2 30" xfId="4299"/>
    <cellStyle name="常规 3 2 25" xfId="4300"/>
    <cellStyle name="常规 3 2 30 2" xfId="4301"/>
    <cellStyle name="常规 3 2 25 2" xfId="4302"/>
    <cellStyle name="常规 3 2 31" xfId="4303"/>
    <cellStyle name="常规 3 2 26" xfId="4304"/>
    <cellStyle name="常规 3 2 31 2" xfId="4305"/>
    <cellStyle name="常规 3 2 26 2" xfId="4306"/>
    <cellStyle name="常规 3 2 32" xfId="4307"/>
    <cellStyle name="常规 3 2 27" xfId="4308"/>
    <cellStyle name="常规 3 2 32 2" xfId="4309"/>
    <cellStyle name="常规 3 2 27 2" xfId="4310"/>
    <cellStyle name="常规 3 2 33" xfId="4311"/>
    <cellStyle name="常规 3 2 28" xfId="4312"/>
    <cellStyle name="常规 3 2 33 2" xfId="4313"/>
    <cellStyle name="常规 3 2 28 2" xfId="4314"/>
    <cellStyle name="常规 3 2 34" xfId="4315"/>
    <cellStyle name="常规 3 2 29" xfId="4316"/>
    <cellStyle name="常规 3 2 34 2" xfId="4317"/>
    <cellStyle name="常规 3 2 29 2" xfId="4318"/>
    <cellStyle name="常规 3 2 40" xfId="4319"/>
    <cellStyle name="常规 3 2 35" xfId="4320"/>
    <cellStyle name="常规 3 2 41 2" xfId="4321"/>
    <cellStyle name="常规 3 2 36 2" xfId="4322"/>
    <cellStyle name="常规 3 2 42" xfId="4323"/>
    <cellStyle name="常规 3 2 37" xfId="4324"/>
    <cellStyle name="常规 3 2 43 2" xfId="4325"/>
    <cellStyle name="常规 3 2 38 2" xfId="4326"/>
    <cellStyle name="常规 3 2 44" xfId="4327"/>
    <cellStyle name="常规 3 2 39" xfId="4328"/>
    <cellStyle name="常规 3 2 44 2" xfId="4329"/>
    <cellStyle name="常规 3 2 39 2" xfId="4330"/>
    <cellStyle name="常规 3 2 45" xfId="4331"/>
    <cellStyle name="常规 3 2 46" xfId="4332"/>
    <cellStyle name="常规 3 2 46 2" xfId="4333"/>
    <cellStyle name="常规 3 2 47" xfId="4334"/>
    <cellStyle name="常规 3 2 7" xfId="4335"/>
    <cellStyle name="常规 3 2 8" xfId="4336"/>
    <cellStyle name="常规 3 2 8 2" xfId="4337"/>
    <cellStyle name="常规 3 2 9" xfId="4338"/>
    <cellStyle name="常规 3 2_【送印】人大报表111(1)(1)" xfId="4339"/>
    <cellStyle name="千位分隔 5" xfId="4340"/>
    <cellStyle name="常规 3 3 10" xfId="4341"/>
    <cellStyle name="常规 3 3 10 2" xfId="4342"/>
    <cellStyle name="常规 3 3 11" xfId="4343"/>
    <cellStyle name="常规 3 3 11 2" xfId="4344"/>
    <cellStyle name="常规 3 3 12 2" xfId="4345"/>
    <cellStyle name="好_07临沂_桓台2009-2010年三农及民生投入统计表" xfId="4346"/>
    <cellStyle name="常规 3 3 13" xfId="4347"/>
    <cellStyle name="常规 3 3 13 2" xfId="4348"/>
    <cellStyle name="常规 3 3 14" xfId="4349"/>
    <cellStyle name="常规 3 3 14 2" xfId="4350"/>
    <cellStyle name="常规 3 3 20" xfId="4351"/>
    <cellStyle name="常规 3 3 15" xfId="4352"/>
    <cellStyle name="常规 3 3 20 2" xfId="4353"/>
    <cellStyle name="常规 3 3 15 2" xfId="4354"/>
    <cellStyle name="常规 3 3 21" xfId="4355"/>
    <cellStyle name="常规 3 3 16" xfId="4356"/>
    <cellStyle name="常规 3 3 21 2" xfId="4357"/>
    <cellStyle name="常规 3 3 16 2" xfId="4358"/>
    <cellStyle name="常规 3 3 22" xfId="4359"/>
    <cellStyle name="常规 3 3 17" xfId="4360"/>
    <cellStyle name="常规 3 3 22 2" xfId="4361"/>
    <cellStyle name="常规 3 3 17 2" xfId="4362"/>
    <cellStyle name="常规 3 3 23" xfId="4363"/>
    <cellStyle name="常规 3 3 18" xfId="4364"/>
    <cellStyle name="常规 3 3 23 2" xfId="4365"/>
    <cellStyle name="常规 3 3 18 2" xfId="4366"/>
    <cellStyle name="常规 3 3 24" xfId="4367"/>
    <cellStyle name="常规 3 3 19" xfId="4368"/>
    <cellStyle name="常规 3 3 24 2" xfId="4369"/>
    <cellStyle name="常规 3 3 19 2" xfId="4370"/>
    <cellStyle name="常规 3 3 2 11 2" xfId="4371"/>
    <cellStyle name="常规 3 3 2 12 2" xfId="4372"/>
    <cellStyle name="常规 3 3 2 13" xfId="4373"/>
    <cellStyle name="常规 3 3 2 13 2" xfId="4374"/>
    <cellStyle name="常规 3 3 2 14" xfId="4375"/>
    <cellStyle name="常规 3 3 2 14 2" xfId="4376"/>
    <cellStyle name="常规 3 3 2 15" xfId="4377"/>
    <cellStyle name="常规 3 3 2 15 2" xfId="4378"/>
    <cellStyle name="常规 3 3 2 16" xfId="4379"/>
    <cellStyle name="常规 3 3 2 16 2" xfId="4380"/>
    <cellStyle name="常规 3 3 2 17" xfId="4381"/>
    <cellStyle name="常规 3 3 30" xfId="4382"/>
    <cellStyle name="常规 3 3 25" xfId="4383"/>
    <cellStyle name="常规 3 3 25 2" xfId="4384"/>
    <cellStyle name="常规 3 3 27 2" xfId="4385"/>
    <cellStyle name="常规 3 3 28" xfId="4386"/>
    <cellStyle name="常规 3 3 28 2" xfId="4387"/>
    <cellStyle name="常规 3 3 29" xfId="4388"/>
    <cellStyle name="常规 3 3 7" xfId="4389"/>
    <cellStyle name="常规 3 3 8 2" xfId="4390"/>
    <cellStyle name="常规 3 3_【送印】人大报表111(1)(1)" xfId="4391"/>
    <cellStyle name="常规 3 43" xfId="4392"/>
    <cellStyle name="常规 3 38" xfId="4393"/>
    <cellStyle name="常规 3 43 2" xfId="4394"/>
    <cellStyle name="常规 3 38 2" xfId="4395"/>
    <cellStyle name="常规 3 44 2" xfId="4396"/>
    <cellStyle name="常规 3 39 2" xfId="4397"/>
    <cellStyle name="常规 3 4 10" xfId="4398"/>
    <cellStyle name="常规 3 4 10 2" xfId="4399"/>
    <cellStyle name="常规 3 4 11" xfId="4400"/>
    <cellStyle name="常规 3 4 13 2" xfId="4401"/>
    <cellStyle name="常规 3 4 14" xfId="4402"/>
    <cellStyle name="常规 3 4 14 2" xfId="4403"/>
    <cellStyle name="常规 3 4 20" xfId="4404"/>
    <cellStyle name="常规 3 4 15" xfId="4405"/>
    <cellStyle name="常规 3 4 20 2" xfId="4406"/>
    <cellStyle name="常规 3 4 15 2" xfId="4407"/>
    <cellStyle name="常规 3 4 21" xfId="4408"/>
    <cellStyle name="常规 3 4 16" xfId="4409"/>
    <cellStyle name="常规 3 4 22" xfId="4410"/>
    <cellStyle name="常规 3 4 17" xfId="4411"/>
    <cellStyle name="常规 3 4 23" xfId="4412"/>
    <cellStyle name="常规 3 4 18" xfId="4413"/>
    <cellStyle name="常规 3 4 23 2" xfId="4414"/>
    <cellStyle name="常规 3 4 18 2" xfId="4415"/>
    <cellStyle name="常规 3 4 24" xfId="4416"/>
    <cellStyle name="常规 3 4 19" xfId="4417"/>
    <cellStyle name="常规 3 4 24 2" xfId="4418"/>
    <cellStyle name="常规 3 4 19 2" xfId="4419"/>
    <cellStyle name="常规 3 4 2_2016年省级收入和财力预计情况表（2015-12-19更新11月份数据）" xfId="4420"/>
    <cellStyle name="常规 3 4 26" xfId="4421"/>
    <cellStyle name="常规 3 4 27" xfId="4422"/>
    <cellStyle name="常规 3 4 28" xfId="4423"/>
    <cellStyle name="常规 3 4 28 2" xfId="4424"/>
    <cellStyle name="常规 3 4 7" xfId="4425"/>
    <cellStyle name="好_2009年山东省行政政法处报预算汇总表（lwm20081011) 2" xfId="4426"/>
    <cellStyle name="常规 3 4 7 2" xfId="4427"/>
    <cellStyle name="好_2009年山东省行政政法处报预算汇总表（lwm20081011) 2 2" xfId="4428"/>
    <cellStyle name="好_12滨州_2009-2010三农投入和民生统计表（企业处汇总用）" xfId="4429"/>
    <cellStyle name="常规 3 4 9" xfId="4430"/>
    <cellStyle name="常规 3 50" xfId="4431"/>
    <cellStyle name="常规 3 45" xfId="4432"/>
    <cellStyle name="常规 3 50 2" xfId="4433"/>
    <cellStyle name="常规 3 45 2" xfId="4434"/>
    <cellStyle name="常规 3 52" xfId="4435"/>
    <cellStyle name="常规 3 47" xfId="4436"/>
    <cellStyle name="常规 3 53" xfId="4437"/>
    <cellStyle name="常规 3 48" xfId="4438"/>
    <cellStyle name="常规 3 53 2" xfId="4439"/>
    <cellStyle name="常规 3 48 2" xfId="4440"/>
    <cellStyle name="好_07临沂_青岛市2009-2010三农投入统计表" xfId="4441"/>
    <cellStyle name="常规 3 54" xfId="4442"/>
    <cellStyle name="常规 3 49" xfId="4443"/>
    <cellStyle name="常规 3 54 2" xfId="4444"/>
    <cellStyle name="常规 3 49 2" xfId="4445"/>
    <cellStyle name="常规 3 5 3" xfId="4446"/>
    <cellStyle name="常规 3 5 4" xfId="4447"/>
    <cellStyle name="常规 3 5 7" xfId="4448"/>
    <cellStyle name="常规 3 5 7 2" xfId="4449"/>
    <cellStyle name="常规 3 62" xfId="4450"/>
    <cellStyle name="常规 3 57" xfId="4451"/>
    <cellStyle name="常规 3 62 2" xfId="4452"/>
    <cellStyle name="常规 3 57 2" xfId="4453"/>
    <cellStyle name="常规 3 63" xfId="4454"/>
    <cellStyle name="常规 3 58" xfId="4455"/>
    <cellStyle name="常规 3 63 2" xfId="4456"/>
    <cellStyle name="常规 3 58 2" xfId="4457"/>
    <cellStyle name="常规 3 64" xfId="4458"/>
    <cellStyle name="常规 3 59" xfId="4459"/>
    <cellStyle name="常规 3 64 2" xfId="4460"/>
    <cellStyle name="常规 3 59 2" xfId="4461"/>
    <cellStyle name="常规 3 70" xfId="4462"/>
    <cellStyle name="常规 3 65" xfId="4463"/>
    <cellStyle name="常规 3 70 2" xfId="4464"/>
    <cellStyle name="常规 3 65 2" xfId="4465"/>
    <cellStyle name="常规 3 71" xfId="4466"/>
    <cellStyle name="常规 3 66" xfId="4467"/>
    <cellStyle name="常规 3 72" xfId="4468"/>
    <cellStyle name="常规 3 67" xfId="4469"/>
    <cellStyle name="常规 3_【送印】人大报表111(1)(1)" xfId="4470"/>
    <cellStyle name="常规 35 2" xfId="4471"/>
    <cellStyle name="常规 40 2" xfId="4472"/>
    <cellStyle name="常规 36" xfId="4473"/>
    <cellStyle name="常规 41" xfId="4474"/>
    <cellStyle name="常规 36 2" xfId="4475"/>
    <cellStyle name="常规 41 2" xfId="4476"/>
    <cellStyle name="常规 38 2" xfId="4477"/>
    <cellStyle name="常规 43 2" xfId="4478"/>
    <cellStyle name="常规 39 2" xfId="4479"/>
    <cellStyle name="常规 44 2" xfId="4480"/>
    <cellStyle name="常规 4 2 10" xfId="4481"/>
    <cellStyle name="常规 4 25" xfId="4482"/>
    <cellStyle name="常规 4 30" xfId="4483"/>
    <cellStyle name="常规 4 2 11" xfId="4484"/>
    <cellStyle name="常规 4 26" xfId="4485"/>
    <cellStyle name="常规 4 31" xfId="4486"/>
    <cellStyle name="常规 4 2 11 2" xfId="4487"/>
    <cellStyle name="常规 4 26 2" xfId="4488"/>
    <cellStyle name="常规 4 31 2" xfId="4489"/>
    <cellStyle name="常规 4 2 12" xfId="4490"/>
    <cellStyle name="常规 4 27" xfId="4491"/>
    <cellStyle name="常规 4 32" xfId="4492"/>
    <cellStyle name="常规 4 2 12 2" xfId="4493"/>
    <cellStyle name="常规 4 27 2" xfId="4494"/>
    <cellStyle name="常规 4 32 2" xfId="4495"/>
    <cellStyle name="常规 4 2 13" xfId="4496"/>
    <cellStyle name="常规 4 28" xfId="4497"/>
    <cellStyle name="常规 4 33" xfId="4498"/>
    <cellStyle name="常规 4 2 13 2" xfId="4499"/>
    <cellStyle name="常规 4 28 2" xfId="4500"/>
    <cellStyle name="常规 4 33 2" xfId="4501"/>
    <cellStyle name="常规 4 2 14" xfId="4502"/>
    <cellStyle name="常规 4 29" xfId="4503"/>
    <cellStyle name="常规 4 34" xfId="4504"/>
    <cellStyle name="常规 4 2 14 2" xfId="4505"/>
    <cellStyle name="常规 4 29 2" xfId="4506"/>
    <cellStyle name="常规 4 34 2" xfId="4507"/>
    <cellStyle name="常规 4 2 15" xfId="4508"/>
    <cellStyle name="常规 4 2 20" xfId="4509"/>
    <cellStyle name="常规 4 35" xfId="4510"/>
    <cellStyle name="常规 4 40" xfId="4511"/>
    <cellStyle name="常规 4 2 15 2" xfId="4512"/>
    <cellStyle name="常规 4 2 20 2" xfId="4513"/>
    <cellStyle name="常规 4 35 2" xfId="4514"/>
    <cellStyle name="常规 4 40 2" xfId="4515"/>
    <cellStyle name="常规 4 2 16" xfId="4516"/>
    <cellStyle name="常规 4 2 21" xfId="4517"/>
    <cellStyle name="常规 4 36" xfId="4518"/>
    <cellStyle name="常规 4 41" xfId="4519"/>
    <cellStyle name="통화 [0]_BOILER-CO1" xfId="4520"/>
    <cellStyle name="常规 4 2 16 2" xfId="4521"/>
    <cellStyle name="常规 4 2 21 2" xfId="4522"/>
    <cellStyle name="常规 4 36 2" xfId="4523"/>
    <cellStyle name="常规 4 41 2" xfId="4524"/>
    <cellStyle name="常规 4 2 17 2" xfId="4525"/>
    <cellStyle name="常规 4 2 22 2" xfId="4526"/>
    <cellStyle name="常规 4 37 2" xfId="4527"/>
    <cellStyle name="常规 4 42 2" xfId="4528"/>
    <cellStyle name="常规 4 2 18 2" xfId="4529"/>
    <cellStyle name="常规 4 2 23 2" xfId="4530"/>
    <cellStyle name="常规 5 2 2 4" xfId="4531"/>
    <cellStyle name="常规 4 38 2" xfId="4532"/>
    <cellStyle name="常规 4 43 2" xfId="4533"/>
    <cellStyle name="常规 4 2 19 2" xfId="4534"/>
    <cellStyle name="常规 4 2 24 2" xfId="4535"/>
    <cellStyle name="常规 4 39 2" xfId="4536"/>
    <cellStyle name="常规 4 44 2" xfId="4537"/>
    <cellStyle name="常规 4 2 2" xfId="4538"/>
    <cellStyle name="常规 4 4" xfId="4539"/>
    <cellStyle name="常规 4 2 2 2" xfId="4540"/>
    <cellStyle name="常规 4 4 2" xfId="4541"/>
    <cellStyle name="常规 6 4" xfId="4542"/>
    <cellStyle name="常规 4 2 2 2 2" xfId="4543"/>
    <cellStyle name="常规 4 4 2 2" xfId="4544"/>
    <cellStyle name="常规 4 2 2 3 2" xfId="4545"/>
    <cellStyle name="常规 4 4 3 2" xfId="4546"/>
    <cellStyle name="警告文本 2" xfId="4547"/>
    <cellStyle name="常规 4 2 2 5" xfId="4548"/>
    <cellStyle name="常规 4 4 5" xfId="4549"/>
    <cellStyle name="常规 4 2 2 5 2" xfId="4550"/>
    <cellStyle name="常规 4 4 5 2" xfId="4551"/>
    <cellStyle name="常规 4 2 2 6" xfId="4552"/>
    <cellStyle name="常规 4 4 6" xfId="4553"/>
    <cellStyle name="常规 4 2 2 6 2" xfId="4554"/>
    <cellStyle name="常规 4 4 6 2" xfId="4555"/>
    <cellStyle name="常规 4 2 2 7" xfId="4556"/>
    <cellStyle name="常规 4 4 7" xfId="4557"/>
    <cellStyle name="常规 4 2 2 8" xfId="4558"/>
    <cellStyle name="常规 4 4 8" xfId="4559"/>
    <cellStyle name="好_33甘肃_非税局2009-2010三农投入和民生统计表2" xfId="4560"/>
    <cellStyle name="好_22湖南_高新区2009-2010三农投入和民生统计表" xfId="4561"/>
    <cellStyle name="常规 4 2 2 8 2" xfId="4562"/>
    <cellStyle name="常规 4 4 8 2" xfId="4563"/>
    <cellStyle name="常规 4 2 2 9" xfId="4564"/>
    <cellStyle name="常规 4 4 9" xfId="4565"/>
    <cellStyle name="常规 4 2 25 2" xfId="4566"/>
    <cellStyle name="常规 4 2 30 2" xfId="4567"/>
    <cellStyle name="常规 4 45 2" xfId="4568"/>
    <cellStyle name="常规 4 50 2" xfId="4569"/>
    <cellStyle name="常规 4 2 26" xfId="4570"/>
    <cellStyle name="常规 4 2 31" xfId="4571"/>
    <cellStyle name="常规 4 46" xfId="4572"/>
    <cellStyle name="常规 4 51" xfId="4573"/>
    <cellStyle name="常规 4 2 26 2" xfId="4574"/>
    <cellStyle name="常规 4 2 31 2" xfId="4575"/>
    <cellStyle name="常规 4 46 2" xfId="4576"/>
    <cellStyle name="常规 4 51 2" xfId="4577"/>
    <cellStyle name="常规 4 2 27" xfId="4578"/>
    <cellStyle name="常规 4 2 32" xfId="4579"/>
    <cellStyle name="常规 4 47" xfId="4580"/>
    <cellStyle name="常规 4 52" xfId="4581"/>
    <cellStyle name="好_30云南_博山区2009-2010年三农及民生投入统计表" xfId="4582"/>
    <cellStyle name="常规 4 2 27 2" xfId="4583"/>
    <cellStyle name="常规 4 2 32 2" xfId="4584"/>
    <cellStyle name="常规 4 47 2" xfId="4585"/>
    <cellStyle name="常规 4 52 2" xfId="4586"/>
    <cellStyle name="常规 4 2 28 2" xfId="4587"/>
    <cellStyle name="常规 4 2 33 2" xfId="4588"/>
    <cellStyle name="常规 4 48 2" xfId="4589"/>
    <cellStyle name="常规 4 53 2" xfId="4590"/>
    <cellStyle name="常规 4 2 29" xfId="4591"/>
    <cellStyle name="常规 4 2 34" xfId="4592"/>
    <cellStyle name="常规 4 49" xfId="4593"/>
    <cellStyle name="常规 4 54" xfId="4594"/>
    <cellStyle name="常规 4 2 29 2" xfId="4595"/>
    <cellStyle name="常规 4 2 34 2" xfId="4596"/>
    <cellStyle name="常规 4 49 2" xfId="4597"/>
    <cellStyle name="常规 4 54 2" xfId="4598"/>
    <cellStyle name="常规 4 2 35 2" xfId="4599"/>
    <cellStyle name="常规 4 2 40 2" xfId="4600"/>
    <cellStyle name="常规 4 55 2" xfId="4601"/>
    <cellStyle name="常规 4 60 2" xfId="4602"/>
    <cellStyle name="常规 4 2 37" xfId="4603"/>
    <cellStyle name="常规 4 2 42" xfId="4604"/>
    <cellStyle name="常规 4 57" xfId="4605"/>
    <cellStyle name="常规 4 62" xfId="4606"/>
    <cellStyle name="常规 4 2 37 2" xfId="4607"/>
    <cellStyle name="常规 4 2 42 2" xfId="4608"/>
    <cellStyle name="常规 4 57 2" xfId="4609"/>
    <cellStyle name="常规 4 62 2" xfId="4610"/>
    <cellStyle name="常规 4 2 38" xfId="4611"/>
    <cellStyle name="常规 4 2 43" xfId="4612"/>
    <cellStyle name="常规 4 58" xfId="4613"/>
    <cellStyle name="常规 4 63" xfId="4614"/>
    <cellStyle name="常规 4 2 38 2" xfId="4615"/>
    <cellStyle name="常规 4 2 43 2" xfId="4616"/>
    <cellStyle name="常规 4 58 2" xfId="4617"/>
    <cellStyle name="常规 4 63 2" xfId="4618"/>
    <cellStyle name="常规 4 2 39" xfId="4619"/>
    <cellStyle name="常规 4 2 44" xfId="4620"/>
    <cellStyle name="常规 4 59" xfId="4621"/>
    <cellStyle name="常规 4 64" xfId="4622"/>
    <cellStyle name="常规 4 2 39 2" xfId="4623"/>
    <cellStyle name="常规 4 2 44 2" xfId="4624"/>
    <cellStyle name="常规 4 59 2" xfId="4625"/>
    <cellStyle name="常规 4 64 2" xfId="4626"/>
    <cellStyle name="常规 4 2 45" xfId="4627"/>
    <cellStyle name="好_34青海_2009-2010三农投入和民生统计表（企业处汇总用）" xfId="4628"/>
    <cellStyle name="常规 4 2 45 2" xfId="4629"/>
    <cellStyle name="常规 4 2 47" xfId="4630"/>
    <cellStyle name="常规 4 3 17 2" xfId="4631"/>
    <cellStyle name="常规 4 3 22 2" xfId="4632"/>
    <cellStyle name="常规 4 3 18" xfId="4633"/>
    <cellStyle name="常规 4 3 23" xfId="4634"/>
    <cellStyle name="常规 5 2 2 5 2" xfId="4635"/>
    <cellStyle name="常规 4 3 18 2" xfId="4636"/>
    <cellStyle name="常规 4 3 23 2" xfId="4637"/>
    <cellStyle name="常规 4 3 19 2" xfId="4638"/>
    <cellStyle name="常规 4 3 24 2" xfId="4639"/>
    <cellStyle name="常规 4 3 2" xfId="4640"/>
    <cellStyle name="常规 5 4" xfId="4641"/>
    <cellStyle name="常规 4 3 2 12" xfId="4642"/>
    <cellStyle name="常规 4 3 2 13" xfId="4643"/>
    <cellStyle name="常规 4 3 2 14" xfId="4644"/>
    <cellStyle name="常规 4 3 2 15" xfId="4645"/>
    <cellStyle name="常规 4 3 2 15 2" xfId="4646"/>
    <cellStyle name="常规 4 3 2 16" xfId="4647"/>
    <cellStyle name="常规 4 3 2 16 2" xfId="4648"/>
    <cellStyle name="常规 4 3 2 2" xfId="4649"/>
    <cellStyle name="常规 5 4 2" xfId="4650"/>
    <cellStyle name="常规 4 3 2 2 2" xfId="4651"/>
    <cellStyle name="常规 4 3 2 3" xfId="4652"/>
    <cellStyle name="常规 4 3 2 3 2" xfId="4653"/>
    <cellStyle name="常规 4 3 2 4" xfId="4654"/>
    <cellStyle name="常规 4 3 2 4 2" xfId="4655"/>
    <cellStyle name="常规 4 3 2 6" xfId="4656"/>
    <cellStyle name="常规 4 3 2 6 2" xfId="4657"/>
    <cellStyle name="常规 4 3 2 7" xfId="4658"/>
    <cellStyle name="常规 5 2 2 14 2" xfId="4659"/>
    <cellStyle name="常规 4 3 2 7 2" xfId="4660"/>
    <cellStyle name="常规 4 3 2 8" xfId="4661"/>
    <cellStyle name="常规 4 3 2 8 2" xfId="4662"/>
    <cellStyle name="常规 4 3 2 9" xfId="4663"/>
    <cellStyle name="常规 4 3 2 9 2" xfId="4664"/>
    <cellStyle name="好_07临沂_临淄区2009-2010三农投入和民生统计表" xfId="4665"/>
    <cellStyle name="常规 4 3 25" xfId="4666"/>
    <cellStyle name="常规 4 3 30" xfId="4667"/>
    <cellStyle name="常规 4 3 25 2" xfId="4668"/>
    <cellStyle name="常规 4 3 26" xfId="4669"/>
    <cellStyle name="常规 4 3 26 2" xfId="4670"/>
    <cellStyle name="常规 4 3 27" xfId="4671"/>
    <cellStyle name="常规 4 3 27 2" xfId="4672"/>
    <cellStyle name="常规 4 3 28" xfId="4673"/>
    <cellStyle name="常规 4 3 28 2" xfId="4674"/>
    <cellStyle name="常规 4 3 29" xfId="4675"/>
    <cellStyle name="常规 4 3 29 2" xfId="4676"/>
    <cellStyle name="常规 4 3 3" xfId="4677"/>
    <cellStyle name="常规 5 5" xfId="4678"/>
    <cellStyle name="常规 4 3 3 2" xfId="4679"/>
    <cellStyle name="常规 5 5 2" xfId="4680"/>
    <cellStyle name="常规 4 3 4" xfId="4681"/>
    <cellStyle name="常规 5 6" xfId="4682"/>
    <cellStyle name="常规 4 3 5" xfId="4683"/>
    <cellStyle name="常规 5 7" xfId="4684"/>
    <cellStyle name="常规 4 3 5 2" xfId="4685"/>
    <cellStyle name="常规 5 7 2" xfId="4686"/>
    <cellStyle name="常规 4 3 6" xfId="4687"/>
    <cellStyle name="常规 5 8" xfId="4688"/>
    <cellStyle name="常规 4 3 6 2" xfId="4689"/>
    <cellStyle name="常规 5 8 2" xfId="4690"/>
    <cellStyle name="常规 4 3 7" xfId="4691"/>
    <cellStyle name="常规 5 9" xfId="4692"/>
    <cellStyle name="常规 4 3 7 2" xfId="4693"/>
    <cellStyle name="常规 5 9 2" xfId="4694"/>
    <cellStyle name="常规 4 3 8" xfId="4695"/>
    <cellStyle name="常规 4 3 8 2" xfId="4696"/>
    <cellStyle name="常规 4 3 9" xfId="4697"/>
    <cellStyle name="常规 4 4 17 2" xfId="4698"/>
    <cellStyle name="常规 4 4 22 2" xfId="4699"/>
    <cellStyle name="常规 4 4 18" xfId="4700"/>
    <cellStyle name="常规 4 4 23" xfId="4701"/>
    <cellStyle name="常规 4 4 18 2" xfId="4702"/>
    <cellStyle name="常规 4 4 23 2" xfId="4703"/>
    <cellStyle name="常规 4 4 19 2" xfId="4704"/>
    <cellStyle name="常规 4 4 24 2" xfId="4705"/>
    <cellStyle name="常规 4 4 25" xfId="4706"/>
    <cellStyle name="常规 4 4 26" xfId="4707"/>
    <cellStyle name="常规 4 4 26 2" xfId="4708"/>
    <cellStyle name="常规 4 4 27" xfId="4709"/>
    <cellStyle name="常规 4 4 27 2" xfId="4710"/>
    <cellStyle name="常规 4 4 28 2" xfId="4711"/>
    <cellStyle name="常规 4 5 10" xfId="4712"/>
    <cellStyle name="常规 4 5 11" xfId="4713"/>
    <cellStyle name="常规 4 5 2 2" xfId="4714"/>
    <cellStyle name="常规 4 5 3" xfId="4715"/>
    <cellStyle name="常规 4 5 3 2" xfId="4716"/>
    <cellStyle name="常规 4 5 5" xfId="4717"/>
    <cellStyle name="常规 4 5 5 2" xfId="4718"/>
    <cellStyle name="常规 4 5 6" xfId="4719"/>
    <cellStyle name="常规 4 5 7" xfId="4720"/>
    <cellStyle name="常规 4 5 7 2" xfId="4721"/>
    <cellStyle name="常规 4 5 8" xfId="4722"/>
    <cellStyle name="常规 4 5 8 2" xfId="4723"/>
    <cellStyle name="常规 4 5 9" xfId="4724"/>
    <cellStyle name="常规 4 5 9 2" xfId="4725"/>
    <cellStyle name="常规 4_【送印】人大报表111(1)(1)" xfId="4726"/>
    <cellStyle name="常规 45" xfId="4727"/>
    <cellStyle name="常规 50" xfId="4728"/>
    <cellStyle name="常规 45 2" xfId="4729"/>
    <cellStyle name="常规 50 2" xfId="4730"/>
    <cellStyle name="常规 46 2" xfId="4731"/>
    <cellStyle name="常规 51 2" xfId="4732"/>
    <cellStyle name="常规 47" xfId="4733"/>
    <cellStyle name="常规 52" xfId="4734"/>
    <cellStyle name="常规 47 2" xfId="4735"/>
    <cellStyle name="常规 52 2" xfId="4736"/>
    <cellStyle name="常规 48" xfId="4737"/>
    <cellStyle name="常规 53" xfId="4738"/>
    <cellStyle name="常规 48 2" xfId="4739"/>
    <cellStyle name="常规 53 2" xfId="4740"/>
    <cellStyle name="常规 49" xfId="4741"/>
    <cellStyle name="常规 54" xfId="4742"/>
    <cellStyle name="常规 49 2" xfId="4743"/>
    <cellStyle name="常规 54 2" xfId="4744"/>
    <cellStyle name="常规 5 10 2" xfId="4745"/>
    <cellStyle name="常规 8" xfId="4746"/>
    <cellStyle name="常规 5 11 2" xfId="4747"/>
    <cellStyle name="常规 5 12" xfId="4748"/>
    <cellStyle name="常规 5 12 2" xfId="4749"/>
    <cellStyle name="常规 5 13" xfId="4750"/>
    <cellStyle name="常规 5 14" xfId="4751"/>
    <cellStyle name="常规 5 15" xfId="4752"/>
    <cellStyle name="常规 5 20" xfId="4753"/>
    <cellStyle name="常规 5 15 2" xfId="4754"/>
    <cellStyle name="好_平邑_2009-2010三农投入和民生统计表（农业科）" xfId="4755"/>
    <cellStyle name="常规 5 16 2" xfId="4756"/>
    <cellStyle name="好_05潍坊_桓台2009-2010年三农及民生投入统计表" xfId="4757"/>
    <cellStyle name="常规 5 17 2" xfId="4758"/>
    <cellStyle name="常规 5 18" xfId="4759"/>
    <cellStyle name="好_27重庆_08-2014年省级一般公共预算支出执行细化表（附表1）（上会）" xfId="4760"/>
    <cellStyle name="常规 5 18 2" xfId="4761"/>
    <cellStyle name="常规 5 2" xfId="4762"/>
    <cellStyle name="常规 5 2 10" xfId="4763"/>
    <cellStyle name="常规 5 2 10 2" xfId="4764"/>
    <cellStyle name="常规 5 2 11" xfId="4765"/>
    <cellStyle name="常规 5 2 11 2" xfId="4766"/>
    <cellStyle name="常规 5 2 12 2" xfId="4767"/>
    <cellStyle name="常规 5 2 13" xfId="4768"/>
    <cellStyle name="常规 5 2 13 2" xfId="4769"/>
    <cellStyle name="常规 5 2 14" xfId="4770"/>
    <cellStyle name="常规 5 2 14 2" xfId="4771"/>
    <cellStyle name="常规 5 2 15" xfId="4772"/>
    <cellStyle name="常规 5 2 15 2" xfId="4773"/>
    <cellStyle name="常规 5 2 16" xfId="4774"/>
    <cellStyle name="常规 5 2 16 2" xfId="4775"/>
    <cellStyle name="常规 5 2 17" xfId="4776"/>
    <cellStyle name="常规 5 2 17 2" xfId="4777"/>
    <cellStyle name="常规 5 2 18" xfId="4778"/>
    <cellStyle name="常规 5 2 2" xfId="4779"/>
    <cellStyle name="常规 5 2 2 12" xfId="4780"/>
    <cellStyle name="常规 5 2 2 12 2" xfId="4781"/>
    <cellStyle name="常规 5 2 7" xfId="4782"/>
    <cellStyle name="常规 5 2 2 13" xfId="4783"/>
    <cellStyle name="常规 5 2 2 13 2" xfId="4784"/>
    <cellStyle name="常规 5 2 2 14" xfId="4785"/>
    <cellStyle name="常规 5 2 2 15" xfId="4786"/>
    <cellStyle name="常规 5 2 2 15 2" xfId="4787"/>
    <cellStyle name="常规 5 2 2 16" xfId="4788"/>
    <cellStyle name="常规 5 2 2 17" xfId="4789"/>
    <cellStyle name="常规 5 2 2 2" xfId="4790"/>
    <cellStyle name="常规 5 2 2 3" xfId="4791"/>
    <cellStyle name="常规 5 2 2 4 2" xfId="4792"/>
    <cellStyle name="常规 5 2 2 6" xfId="4793"/>
    <cellStyle name="常规 5 2 2 6 2" xfId="4794"/>
    <cellStyle name="常规 5 2 2 7" xfId="4795"/>
    <cellStyle name="常规 5 2 2 8" xfId="4796"/>
    <cellStyle name="常规 5 2 2 8 2" xfId="4797"/>
    <cellStyle name="常规 5 2 2 9" xfId="4798"/>
    <cellStyle name="常规 5 2 2 9 2" xfId="4799"/>
    <cellStyle name="常规 5 2 3" xfId="4800"/>
    <cellStyle name="常规 5 2 3 2" xfId="4801"/>
    <cellStyle name="常规 5 2 4" xfId="4802"/>
    <cellStyle name="常规 5 2 4 2" xfId="4803"/>
    <cellStyle name="常规 5 2 6" xfId="4804"/>
    <cellStyle name="常规 5 2 6 2" xfId="4805"/>
    <cellStyle name="常规 5 2 7 2" xfId="4806"/>
    <cellStyle name="常规 5 2 8" xfId="4807"/>
    <cellStyle name="常规 5 2 8 2" xfId="4808"/>
    <cellStyle name="常规 5 2 9" xfId="4809"/>
    <cellStyle name="常规 5 2 9 2" xfId="4810"/>
    <cellStyle name="常规 5 3 2" xfId="4811"/>
    <cellStyle name="常规 55" xfId="4812"/>
    <cellStyle name="常规 60" xfId="4813"/>
    <cellStyle name="常规 55 2" xfId="4814"/>
    <cellStyle name="常规 60 2" xfId="4815"/>
    <cellStyle name="常规 56" xfId="4816"/>
    <cellStyle name="常规 61" xfId="4817"/>
    <cellStyle name="常规 56 2" xfId="4818"/>
    <cellStyle name="常规 61 2" xfId="4819"/>
    <cellStyle name="常规 57" xfId="4820"/>
    <cellStyle name="常规 62" xfId="4821"/>
    <cellStyle name="好_27重庆_18、2009年山东省财政基本情况（印）" xfId="4822"/>
    <cellStyle name="常规 57 2" xfId="4823"/>
    <cellStyle name="常规 62 2" xfId="4824"/>
    <cellStyle name="常规 58" xfId="4825"/>
    <cellStyle name="常规 63" xfId="4826"/>
    <cellStyle name="常规 58 2" xfId="4827"/>
    <cellStyle name="常规 63 2" xfId="4828"/>
    <cellStyle name="常规 59" xfId="4829"/>
    <cellStyle name="常规 64" xfId="4830"/>
    <cellStyle name="常规 59 2" xfId="4831"/>
    <cellStyle name="常规 64 2" xfId="4832"/>
    <cellStyle name="常规 6 2" xfId="4833"/>
    <cellStyle name="常规 6 2 2" xfId="4834"/>
    <cellStyle name="好_34青海_山东、江苏、广东三省境内税收收入构成情况表（2010年全年）" xfId="4835"/>
    <cellStyle name="常规 6 3 2" xfId="4836"/>
    <cellStyle name="常规 6_【送印】人大报表111(1)(1)" xfId="4837"/>
    <cellStyle name="常规 65 2" xfId="4838"/>
    <cellStyle name="常规 70 2" xfId="4839"/>
    <cellStyle name="常规 66" xfId="4840"/>
    <cellStyle name="常规 71" xfId="4841"/>
    <cellStyle name="常规 66 2" xfId="4842"/>
    <cellStyle name="常规 71 2" xfId="4843"/>
    <cellStyle name="常规 67" xfId="4844"/>
    <cellStyle name="常规 72" xfId="4845"/>
    <cellStyle name="常规 67 2" xfId="4846"/>
    <cellStyle name="常规 72 2" xfId="4847"/>
    <cellStyle name="常规 68" xfId="4848"/>
    <cellStyle name="常规 73" xfId="4849"/>
    <cellStyle name="常规 68 2" xfId="4850"/>
    <cellStyle name="常规 73 2" xfId="4851"/>
    <cellStyle name="常规 69" xfId="4852"/>
    <cellStyle name="常规 74" xfId="4853"/>
    <cellStyle name="常规 69 2" xfId="4854"/>
    <cellStyle name="常规 74 2" xfId="4855"/>
    <cellStyle name="常规 7" xfId="4856"/>
    <cellStyle name="常规 7 2" xfId="4857"/>
    <cellStyle name="常规 7_【送印】人大报表111(1)(1)" xfId="4858"/>
    <cellStyle name="常规 75" xfId="4859"/>
    <cellStyle name="常规 80" xfId="4860"/>
    <cellStyle name="常规 75 2" xfId="4861"/>
    <cellStyle name="常规 80 2" xfId="4862"/>
    <cellStyle name="常规 76" xfId="4863"/>
    <cellStyle name="常规 81" xfId="4864"/>
    <cellStyle name="常规 77" xfId="4865"/>
    <cellStyle name="常规 82" xfId="4866"/>
    <cellStyle name="常规 77 2" xfId="4867"/>
    <cellStyle name="常规 82 2" xfId="4868"/>
    <cellStyle name="常规 78" xfId="4869"/>
    <cellStyle name="常规 83" xfId="4870"/>
    <cellStyle name="常规 78 2" xfId="4871"/>
    <cellStyle name="常规 83 2" xfId="4872"/>
    <cellStyle name="常规 79" xfId="4873"/>
    <cellStyle name="常规 84" xfId="4874"/>
    <cellStyle name="常规 79 2" xfId="4875"/>
    <cellStyle name="常规 84 2" xfId="4876"/>
    <cellStyle name="常规 8 2" xfId="4877"/>
    <cellStyle name="好_政法处2009年“一上”第一阶段预算初审汇总表（向肖处汇报并与张弘沟通后调整稿，20081020)" xfId="4878"/>
    <cellStyle name="常规 8 2 2" xfId="4879"/>
    <cellStyle name="好_政法处2009年“一上”第一阶段预算初审汇总表（向肖处汇报并与张弘沟通后调整稿，20081020) 2" xfId="4880"/>
    <cellStyle name="常规 8 2_2016年省级收入和财力预计情况表（2015-12-19更新11月份数据）" xfId="4881"/>
    <cellStyle name="常规 8_【送印】人大报表111(1)(1)" xfId="4882"/>
    <cellStyle name="常规 85" xfId="4883"/>
    <cellStyle name="常规 90" xfId="4884"/>
    <cellStyle name="常规 85 2" xfId="4885"/>
    <cellStyle name="常规 90 2" xfId="4886"/>
    <cellStyle name="常规 86" xfId="4887"/>
    <cellStyle name="常规 91" xfId="4888"/>
    <cellStyle name="常规 87" xfId="4889"/>
    <cellStyle name="常规 92" xfId="4890"/>
    <cellStyle name="常规 87 2" xfId="4891"/>
    <cellStyle name="常规 92 2" xfId="4892"/>
    <cellStyle name="常规 88" xfId="4893"/>
    <cellStyle name="常规 93" xfId="4894"/>
    <cellStyle name="常规 88 2" xfId="4895"/>
    <cellStyle name="常规 93 2" xfId="4896"/>
    <cellStyle name="常规 89" xfId="4897"/>
    <cellStyle name="常规 94" xfId="4898"/>
    <cellStyle name="常规 89 2" xfId="4899"/>
    <cellStyle name="常规 94 2" xfId="4900"/>
    <cellStyle name="常规 9" xfId="4901"/>
    <cellStyle name="常规 9 2" xfId="4902"/>
    <cellStyle name="常规 9_【送印】人大报表111(1)(1)" xfId="4903"/>
    <cellStyle name="常规 95" xfId="4904"/>
    <cellStyle name="常规 95 2" xfId="4905"/>
    <cellStyle name="常规 97" xfId="4906"/>
    <cellStyle name="常规 97 2" xfId="4907"/>
    <cellStyle name="好_平邑_桓台2009-2010年三农及民生投入统计表" xfId="4908"/>
    <cellStyle name="常规 98" xfId="4909"/>
    <cellStyle name="常规 99" xfId="4910"/>
    <cellStyle name="常规_11月小本" xfId="4911"/>
    <cellStyle name="常规_1998年标准人口(回归法）" xfId="4912"/>
    <cellStyle name="常规_2009年初两会支出调整后（国库处）" xfId="4913"/>
    <cellStyle name="常规_2012年国有资本经营预算报表（只含山东省本级报省人代会审议2） 2" xfId="4914"/>
    <cellStyle name="好_2009年诸城市地方财政基本情况统计表" xfId="4915"/>
    <cellStyle name="常规_2015年国资预算表（报预算处2）" xfId="4916"/>
    <cellStyle name="常规_表18 2" xfId="4917"/>
    <cellStyle name="常规_表262014年山东省社会保险基金预算收支草案表（1月3日）" xfId="4918"/>
    <cellStyle name="常规_表262014年山东省社会保险基金预算收支草案表（1月3日） 2" xfId="4919"/>
    <cellStyle name="常规_基本情况基础表" xfId="4920"/>
    <cellStyle name="常规_社保处（2015年社会保险基金预算）(2)" xfId="4921"/>
    <cellStyle name="常规_市县组部分 2" xfId="4922"/>
    <cellStyle name="超级链接" xfId="4923"/>
    <cellStyle name="分级显示列_1_Book1" xfId="4924"/>
    <cellStyle name="分级显示行_1_13区汇总" xfId="4925"/>
    <cellStyle name="好 2" xfId="4926"/>
    <cellStyle name="好_05潍坊" xfId="4927"/>
    <cellStyle name="好_05潍坊_08-2014年省级一般公共预算支出执行细化表（附表1）（上会）" xfId="4928"/>
    <cellStyle name="好_05潍坊_10-2015年省级一般公共预算支出预算细化表（附表3）（上会）" xfId="4929"/>
    <cellStyle name="好_05潍坊_2009-2010三农投入和民生统计表(教科文)" xfId="4930"/>
    <cellStyle name="好_2015年省级支出预算（小魏）" xfId="4931"/>
    <cellStyle name="好_05潍坊_2009-2010三农投入和民生统计表（农业科）" xfId="4932"/>
    <cellStyle name="好_05潍坊_2009-2010三农投入和民生统计表（企业处汇总用）" xfId="4933"/>
    <cellStyle name="好_05潍坊_2009年全省三农投入情况表（报省委）" xfId="4934"/>
    <cellStyle name="好_05潍坊_2009年胜利油田" xfId="4935"/>
    <cellStyle name="好_05潍坊_2014年省级一般公共预算支出执行细化表0108" xfId="4936"/>
    <cellStyle name="好_05潍坊_非税局2009-2010三农投入和民生统计表2" xfId="4937"/>
    <cellStyle name="好_05潍坊_高青县2008-2009年三农和民生支出统计表(正式" xfId="4938"/>
    <cellStyle name="好_05潍坊_高新区2009-2010三农投入和民生统计表" xfId="4939"/>
    <cellStyle name="好_05潍坊_经建科2009-2010三农投入和民生统计表" xfId="4940"/>
    <cellStyle name="好_05潍坊_临淄区2009-2010三农投入和民生统计表" xfId="4941"/>
    <cellStyle name="好_05潍坊_青岛市2009-2010三农投入统计表" xfId="4942"/>
    <cellStyle name="好_05潍坊_山东、江苏、广东三省境内税收收入构成情况表（2010年全年）" xfId="4943"/>
    <cellStyle name="好_同德_非税局2009-2010三农投入和民生统计表2" xfId="4944"/>
    <cellStyle name="好_05潍坊_山东省三农报表合计" xfId="4945"/>
    <cellStyle name="好_05潍坊_沂源县2009-2010年三农及民生投入统计表" xfId="4946"/>
    <cellStyle name="好_05潍坊_张店区2009-2010年三农和民生支出统计表(正式" xfId="4947"/>
    <cellStyle name="好_05潍坊_综合组小册子数据（20100730）" xfId="4948"/>
    <cellStyle name="好_07临沂" xfId="4949"/>
    <cellStyle name="好_07临沂_08-2014年省级一般公共预算支出执行细化表（附表1）（上会）" xfId="4950"/>
    <cellStyle name="好_07临沂_10-2015年省级一般公共预算支出预算细化表（附表3）（上会）" xfId="4951"/>
    <cellStyle name="好_烟台市2009-2010三农投入和民生统计表" xfId="4952"/>
    <cellStyle name="好_07临沂_2009-2010三农投入和民生统计表(教科文)" xfId="4953"/>
    <cellStyle name="好_07临沂_2009年胜利油田" xfId="4954"/>
    <cellStyle name="好_07临沂_2010年境内税收收入构成表（定稿）" xfId="4955"/>
    <cellStyle name="好_07临沂_2014年省级一般公共预算支出执行细化表0108" xfId="4956"/>
    <cellStyle name="好_07临沂_非税局2009-2010三农投入和民生统计表2" xfId="4957"/>
    <cellStyle name="好_07临沂_经建科2009-2010三农投入和民生统计表" xfId="4958"/>
    <cellStyle name="好_07临沂_山东省三农报表合计" xfId="4959"/>
    <cellStyle name="好_07临沂_行政政法科2009-2010三农投入和民生统计表" xfId="4960"/>
    <cellStyle name="好_07临沂_沂源县2009-2010年三农及民生投入统计表" xfId="4961"/>
    <cellStyle name="好_07临沂_淄川区2009-2010年三农及民生投入统计表" xfId="4962"/>
    <cellStyle name="好_07临沂_综合组小册子数据（20100730）" xfId="4963"/>
    <cellStyle name="好_08-2014年省级一般公共预算支出执行细化表（附表1）（上会）" xfId="4964"/>
    <cellStyle name="好_10-2015年省级一般公共预算支出预算细化表（附表3）（上会）" xfId="4965"/>
    <cellStyle name="好_10月月报大表_10-2015年省级一般公共预算支出预算细化表（附表3）（上会）" xfId="4966"/>
    <cellStyle name="好_12滨州" xfId="4967"/>
    <cellStyle name="好_12滨州_08-2014年省级一般公共预算支出执行细化表（附表1）（上会）" xfId="4968"/>
    <cellStyle name="好_12滨州_2009-2010三农投入和民生统计表(教科文)" xfId="4969"/>
    <cellStyle name="好_12滨州_2009-2010三农投入和民生统计表（农业科）" xfId="4970"/>
    <cellStyle name="好_12滨州_2009年全省三农投入情况表（报省委）" xfId="4971"/>
    <cellStyle name="好_12滨州_2010年境内税收收入构成表（定稿）" xfId="4972"/>
    <cellStyle name="好_12滨州_2014年省级一般公共预算支出执行细化表0108" xfId="4973"/>
    <cellStyle name="好_12滨州_博山区2009-2010年三农及民生投入统计表" xfId="4974"/>
    <cellStyle name="好_12滨州_非税局2009-2010三农投入和民生统计表2" xfId="4975"/>
    <cellStyle name="好_12滨州_经建科2009-2010三农投入和民生统计表" xfId="4976"/>
    <cellStyle name="好_12滨州_临淄区2009-2010三农投入和民生统计表" xfId="4977"/>
    <cellStyle name="好_12滨州_山东省三农报表合计" xfId="4978"/>
    <cellStyle name="好_12滨州_沂源县2009-2010年三农及民生投入统计表" xfId="4979"/>
    <cellStyle name="好_12滨州_张店区2009-2010年三农和民生支出统计表(正式" xfId="4980"/>
    <cellStyle name="好_12滨州_周村区2009-2010年三农及民生投入统计表" xfId="4981"/>
    <cellStyle name="好_12滨州_淄川区2009-2010年三农及民生投入统计表" xfId="4982"/>
    <cellStyle name="好_12滨州_综合组小册子数据（20100730）" xfId="4983"/>
    <cellStyle name="好_34青海_2009-2010三农投入和民生统计表(教科文)" xfId="4984"/>
    <cellStyle name="好_2008制造业纳税情况表" xfId="4985"/>
    <cellStyle name="好_2009-2010三农投入和民生统计表(教科文)" xfId="4986"/>
    <cellStyle name="好_2009-2010三农投入和民生统计表（企业处汇总用）" xfId="4987"/>
    <cellStyle name="好_2009年全省三农投入情况表（报省委）" xfId="4988"/>
    <cellStyle name="好_2009年山东省行政政法处报预算汇总表（lwm20081011)_2015省级财力测算" xfId="4989"/>
    <cellStyle name="好_2009年山东省行政政法处报预算汇总表（lwm20081013)" xfId="4990"/>
    <cellStyle name="好_2009年山东省行政政法处报预算汇总表（lwm20081013) 2" xfId="4991"/>
    <cellStyle name="好_2009年山东省行政政法处报预算汇总表（lwm20081013) 2 2" xfId="4992"/>
    <cellStyle name="好_2009年山东省行政政法处报预算汇总表（lwm20081013) 2_2016年省级收入和财力预计情况表（2015-12-19更新11月份数据）" xfId="4993"/>
    <cellStyle name="好_2009年胜利油田" xfId="4994"/>
    <cellStyle name="好_2009年政法处发展与投资类项目初审(20081027)" xfId="4995"/>
    <cellStyle name="好_2009年政法处发展与投资类项目初审(20081027)_2015省级财力测算" xfId="4996"/>
    <cellStyle name="好_2010年境内税收收入构成表（定稿）" xfId="4997"/>
    <cellStyle name="好_2010年省测算数据收入奖励" xfId="4998"/>
    <cellStyle name="好_2011年09月月报大表" xfId="4999"/>
    <cellStyle name="好_2011年09月月报大表_10-2015年省级一般公共预算支出预算细化表（附表3）（上会）" xfId="5000"/>
    <cellStyle name="好_2012年财政收入预计完成情况表（20120906）(1)" xfId="5001"/>
    <cellStyle name="好_2012年财政收入预计完成情况表（201210）" xfId="5002"/>
    <cellStyle name="好_2012年财政收入预计完成情况表（20121011）" xfId="5003"/>
    <cellStyle name="好_2012年财政收入预计完成情况表（20121015）" xfId="5004"/>
    <cellStyle name="好_2012年财政收入预计完成情况表（20121106）" xfId="5005"/>
    <cellStyle name="好_2012年财政收入预计完成情况表（20121113）" xfId="5006"/>
    <cellStyle name="好_高新区2009-2010三农投入和民生统计表" xfId="5007"/>
    <cellStyle name="好_2012年财政收入预计完成情况表（20121203）" xfId="5008"/>
    <cellStyle name="好_2012年国有资本经营预算报表（只含山东省本级报省人代会审议2）_08-2014年省级一般公共预算支出执行细化表（附表1）（上会）" xfId="5009"/>
    <cellStyle name="好_2012年国有资本经营预算报表（只含山东省本级报省人代会审议2）_10-2015年省级一般公共预算支出预算细化表（附表3）（上会）" xfId="5010"/>
    <cellStyle name="好_2012年省对下财政年终对账表20121225(1)29" xfId="5011"/>
    <cellStyle name="好_2014年省级一般公共预算支出执行细化表0108" xfId="5012"/>
    <cellStyle name="好_2015年省级支出分类别表（给小魏）" xfId="5013"/>
    <cellStyle name="好_2016年预算安排建议表（收入和财力表）（2015-12-20向于厅长汇报后修改）" xfId="5014"/>
    <cellStyle name="好_22湖南" xfId="5015"/>
    <cellStyle name="好_22湖南_08-2014年省级一般公共预算支出执行细化表（附表1）（上会）" xfId="5016"/>
    <cellStyle name="好_22湖南_10-2015年省级一般公共预算支出预算细化表（附表3）（上会）" xfId="5017"/>
    <cellStyle name="好_22湖南_2009-2010三农投入和民生统计表(教科文)" xfId="5018"/>
    <cellStyle name="好_22湖南_2009-2010三农投入和民生统计表（农业科）" xfId="5019"/>
    <cellStyle name="好_22湖南_2009-2010三农投入和民生统计表（企业处汇总用）" xfId="5020"/>
    <cellStyle name="好_22湖南_2009年全省三农投入情况表（报省委）" xfId="5021"/>
    <cellStyle name="好_22湖南_2009年胜利油田" xfId="5022"/>
    <cellStyle name="好_22湖南_2010年境内税收收入构成表（定稿）" xfId="5023"/>
    <cellStyle name="好_22湖南_博山区2009-2010年三农及民生投入统计表" xfId="5024"/>
    <cellStyle name="好_22湖南_非税局2009-2010三农投入和民生统计表2" xfId="5025"/>
    <cellStyle name="好_22湖南_高青县2008-2009年三农和民生支出统计表(正式" xfId="5026"/>
    <cellStyle name="好_22湖南_临淄区2009-2010三农投入和民生统计表" xfId="5027"/>
    <cellStyle name="好_22湖南_人均收支(0214)" xfId="5028"/>
    <cellStyle name="好_22湖南_山东、江苏、广东三省境内税收收入构成情况表（2010年全年）" xfId="5029"/>
    <cellStyle name="好_22湖南_烟台市2009-2010三农投入和民生统计表" xfId="5030"/>
    <cellStyle name="好_22湖南_沂源县2009-2010年三农及民生投入统计表" xfId="5031"/>
    <cellStyle name="好_22湖南_张店区2009-2010年三农和民生支出统计表(正式" xfId="5032"/>
    <cellStyle name="好_23-1" xfId="5033"/>
    <cellStyle name="好_27重庆" xfId="5034"/>
    <cellStyle name="好_27重庆_10-2015年省级一般公共预算支出预算细化表（附表3）（上会）" xfId="5035"/>
    <cellStyle name="好_27重庆_2009-2010三农投入和民生统计表(教科文)" xfId="5036"/>
    <cellStyle name="好_27重庆_2009-2010三农投入和民生统计表（农业科）" xfId="5037"/>
    <cellStyle name="好_27重庆_2009-2010三农投入和民生统计表（企业处汇总用）" xfId="5038"/>
    <cellStyle name="好_27重庆_2009年全省三农投入情况表（报省委）" xfId="5039"/>
    <cellStyle name="好_27重庆_2009年胜利油田" xfId="5040"/>
    <cellStyle name="好_27重庆_2014年省级一般公共预算支出执行细化表0108" xfId="5041"/>
    <cellStyle name="好_27重庆_博山区2009-2010年三农及民生投入统计表" xfId="5042"/>
    <cellStyle name="好_27重庆_非税局2009-2010三农投入和民生统计表2" xfId="5043"/>
    <cellStyle name="好_27重庆_高青县2008-2009年三农和民生支出统计表(正式" xfId="5044"/>
    <cellStyle name="好_27重庆_临淄区2009-2010三农投入和民生统计表" xfId="5045"/>
    <cellStyle name="好_27重庆_人均收支(0214)" xfId="5046"/>
    <cellStyle name="好_27重庆_山东省三农报表合计" xfId="5047"/>
    <cellStyle name="好_27重庆_烟台市2009-2010三农投入和民生统计表" xfId="5048"/>
    <cellStyle name="好_27重庆_沂源县2009-2010年三农及民生投入统计表" xfId="5049"/>
    <cellStyle name="好_27重庆_张店区2009-2010年三农和民生支出统计表(正式" xfId="5050"/>
    <cellStyle name="好_27重庆_淄川区2009-2010年三农及民生投入统计表" xfId="5051"/>
    <cellStyle name="好_28四川_10-2015年省级一般公共预算支出预算细化表（附表3）（上会）" xfId="5052"/>
    <cellStyle name="好_28四川_2009-2010三农投入和民生统计表(教科文)" xfId="5053"/>
    <cellStyle name="好_28四川_2009-2010三农投入和民生统计表（企业处汇总用）" xfId="5054"/>
    <cellStyle name="好_28四川_2010年境内税收收入构成表（定稿）" xfId="5055"/>
    <cellStyle name="好_28四川_2014年省级一般公共预算支出执行细化表0108" xfId="5056"/>
    <cellStyle name="好_28四川_非税局2009-2010三农投入和民生统计表2" xfId="5057"/>
    <cellStyle name="好_28四川_高青县2008-2009年三农和民生支出统计表(正式" xfId="5058"/>
    <cellStyle name="好_28四川_桓台2009-2010年三农及民生投入统计表" xfId="5059"/>
    <cellStyle name="好_28四川_临淄区2009-2010三农投入和民生统计表" xfId="5060"/>
    <cellStyle name="好_28四川_人均收支(0214)" xfId="5061"/>
    <cellStyle name="好_28四川_山东省三农报表合计" xfId="5062"/>
    <cellStyle name="好_28四川_烟台市2009-2010三农投入和民生统计表" xfId="5063"/>
    <cellStyle name="好_28四川_沂源县2009-2010年三农及民生投入统计表" xfId="5064"/>
    <cellStyle name="好_28四川_周村区2009-2010年三农及民生投入统计表" xfId="5065"/>
    <cellStyle name="好_28四川_淄川区2009-2010年三农及民生投入统计表" xfId="5066"/>
    <cellStyle name="好_30云南" xfId="5067"/>
    <cellStyle name="好_30云南_08-2014年省级一般公共预算支出执行细化表（附表1）（上会）" xfId="5068"/>
    <cellStyle name="好_30云南_2009-2010三农投入和民生统计表(教科文)" xfId="5069"/>
    <cellStyle name="好_30云南_2009-2010三农投入和民生统计表（企业处汇总用）" xfId="5070"/>
    <cellStyle name="好_30云南_2009年全省三农投入情况表（报省委）" xfId="5071"/>
    <cellStyle name="好_30云南_2009年胜利油田" xfId="5072"/>
    <cellStyle name="好_30云南_2010年境内税收收入构成表（定稿）" xfId="5073"/>
    <cellStyle name="好_30云南_2014年省级一般公共预算支出执行细化表0108" xfId="5074"/>
    <cellStyle name="好_30云南_高青县2008-2009年三农和民生支出统计表(正式" xfId="5075"/>
    <cellStyle name="好_30云南_高新区2009-2010三农投入和民生统计表" xfId="5076"/>
    <cellStyle name="好_30云南_桓台2009-2010年三农及民生投入统计表" xfId="5077"/>
    <cellStyle name="好_30云南_经建科2009-2010三农投入和民生统计表" xfId="5078"/>
    <cellStyle name="好_30云南_青岛市2009-2010三农投入统计表" xfId="5079"/>
    <cellStyle name="好_30云南_山东省三农报表合计" xfId="5080"/>
    <cellStyle name="好_30云南_行政政法科2009-2010三农投入和民生统计表" xfId="5081"/>
    <cellStyle name="好_30云南_烟台市2009-2010三农投入和民生统计表" xfId="5082"/>
    <cellStyle name="好_30云南_沂源县2009-2010年三农及民生投入统计表" xfId="5083"/>
    <cellStyle name="好_30云南_张店区2009-2010年三农和民生支出统计表(正式" xfId="5084"/>
    <cellStyle name="好_30云南_周村区2009-2010年三农及民生投入统计表" xfId="5085"/>
    <cellStyle name="钎霖_4岿角利" xfId="5086"/>
    <cellStyle name="好_30云南_淄川区2009-2010年三农及民生投入统计表" xfId="5087"/>
    <cellStyle name="链接单元格 2" xfId="5088"/>
    <cellStyle name="好_33甘肃" xfId="5089"/>
    <cellStyle name="好_33甘肃_08-2014年省级一般公共预算支出执行细化表（附表1）（上会）" xfId="5090"/>
    <cellStyle name="好_33甘肃_18、2009年山东省财政基本情况（印）" xfId="5091"/>
    <cellStyle name="好_33甘肃_2009-2010三农投入和民生统计表（农业科）" xfId="5092"/>
    <cellStyle name="好_33甘肃_2009-2010三农投入和民生统计表（企业处汇总用）" xfId="5093"/>
    <cellStyle name="好_33甘肃_2014年省级一般公共预算支出执行细化表0108" xfId="5094"/>
    <cellStyle name="好_33甘肃_高新区2009-2010三农投入和民生统计表" xfId="5095"/>
    <cellStyle name="好_33甘肃_青岛市2009-2010三农投入统计表" xfId="5096"/>
    <cellStyle name="好_33甘肃_山东、江苏、广东三省境内税收收入构成情况表（2010年全年）" xfId="5097"/>
    <cellStyle name="好_33甘肃_行政政法科2009-2010三农投入和民生统计表" xfId="5098"/>
    <cellStyle name="好_33甘肃_烟台市2009-2010三农投入和民生统计表" xfId="5099"/>
    <cellStyle name="好_33甘肃_沂源县2009-2010年三农及民生投入统计表" xfId="5100"/>
    <cellStyle name="好_33甘肃_淄川区2009-2010年三农及民生投入统计表" xfId="5101"/>
    <cellStyle name="好_34青海" xfId="5102"/>
    <cellStyle name="好_34青海_08-2014年省级一般公共预算支出执行细化表（附表1）（上会）" xfId="5103"/>
    <cellStyle name="好_34青海_10-2015年省级一般公共预算支出预算细化表（附表3）（上会）" xfId="5104"/>
    <cellStyle name="好_34青海_18、2009年山东省财政基本情况（印）" xfId="5105"/>
    <cellStyle name="好_34青海_2009-2010三农投入和民生统计表（农业科）" xfId="5106"/>
    <cellStyle name="好_34青海_2009年全省三农投入情况表（报省委）" xfId="5107"/>
    <cellStyle name="好_34青海_2009年胜利油田" xfId="5108"/>
    <cellStyle name="好_34青海_2014年省级一般公共预算支出执行细化表0108" xfId="5109"/>
    <cellStyle name="好_34青海_博山区2009-2010年三农及民生投入统计表" xfId="5110"/>
    <cellStyle name="好_34青海_非税局2009-2010三农投入和民生统计表2" xfId="5111"/>
    <cellStyle name="好_34青海_高青县2008-2009年三农和民生支出统计表(正式" xfId="5112"/>
    <cellStyle name="好_34青海_高新区2009-2010三农投入和民生统计表" xfId="5113"/>
    <cellStyle name="好_34青海_桓台2009-2010年三农及民生投入统计表" xfId="5114"/>
    <cellStyle name="好_34青海_经建科2009-2010三农投入和民生统计表" xfId="5115"/>
    <cellStyle name="好_34青海_临淄区2009-2010三农投入和民生统计表" xfId="5116"/>
    <cellStyle name="好_34青海_人均收支(0214)" xfId="5117"/>
    <cellStyle name="好_34青海_山东省三农报表合计" xfId="5118"/>
    <cellStyle name="好_34青海_烟台市2009-2010三农投入和民生统计表" xfId="5119"/>
    <cellStyle name="好_34青海_沂源县2009-2010年三农及民生投入统计表" xfId="5120"/>
    <cellStyle name="好_34青海_周村区2009-2010年三农及民生投入统计表" xfId="5121"/>
    <cellStyle name="好_34青海_淄川区2009-2010年三农及民生投入统计表" xfId="5122"/>
    <cellStyle name="好_Book1" xfId="5123"/>
    <cellStyle name="好_Book1_1 2" xfId="5124"/>
    <cellStyle name="好_Book1_1_08-2014年省级一般公共预算支出执行细化表（附表1）（上会）" xfId="5125"/>
    <cellStyle name="好_Book1_1_2014年省级一般公共预算支出执行细化表0108" xfId="5126"/>
    <cellStyle name="好_Book1_1_2014年省级一般公共预算支出执行细化表0108 2" xfId="5127"/>
    <cellStyle name="好_博山区2009-2010年三农及民生投入统计表" xfId="5128"/>
    <cellStyle name="好_凤凰" xfId="5129"/>
    <cellStyle name="好_附件4" xfId="5130"/>
    <cellStyle name="好_桓台2009-2010年三农及民生投入统计表" xfId="5131"/>
    <cellStyle name="好_基础表" xfId="5132"/>
    <cellStyle name="好_基础表 2" xfId="5133"/>
    <cellStyle name="好_基础表 2 2" xfId="5134"/>
    <cellStyle name="好_同德_2009-2010三农投入和民生统计表(教科文)" xfId="5135"/>
    <cellStyle name="好_基础表 2_2016年省级收入和财力预计情况表（2015-12-19更新11月份数据）" xfId="5136"/>
    <cellStyle name="好_济宁市2009年地方财政基本情况表" xfId="5137"/>
    <cellStyle name="好_经建科2009-2010三农投入和民生统计表" xfId="5138"/>
    <cellStyle name="好_平邑" xfId="5139"/>
    <cellStyle name="好_平邑_2009-2010三农投入和民生统计表(教科文)" xfId="5140"/>
    <cellStyle name="好_平邑_2009-2010三农投入和民生统计表（企业处汇总用）" xfId="5141"/>
    <cellStyle name="好_平邑_2009年全省三农投入情况表（报省委）" xfId="5142"/>
    <cellStyle name="好_平邑_2009年胜利油田" xfId="5143"/>
    <cellStyle name="好_平邑_2010年境内税收收入构成表（定稿）" xfId="5144"/>
    <cellStyle name="千位分隔 3 2" xfId="5145"/>
    <cellStyle name="好_平邑_2014年省级一般公共预算支出执行细化表0108" xfId="5146"/>
    <cellStyle name="好_平邑_博山区2009-2010年三农及民生投入统计表" xfId="5147"/>
    <cellStyle name="好_平邑_高青县2008-2009年三农和民生支出统计表(正式" xfId="5148"/>
    <cellStyle name="好_平邑_高新区2009-2010三农投入和民生统计表" xfId="5149"/>
    <cellStyle name="好_平邑_经建科2009-2010三农投入和民生统计表" xfId="5150"/>
    <cellStyle name="好_平邑_临淄区2009-2010三农投入和民生统计表" xfId="5151"/>
    <cellStyle name="好_平邑_青岛市2009-2010三农投入统计表" xfId="5152"/>
    <cellStyle name="好_平邑_行政政法科2009-2010三农投入和民生统计表" xfId="5153"/>
    <cellStyle name="好_平邑_沂源县2009-2010年三农及民生投入统计表" xfId="5154"/>
    <cellStyle name="好_平邑_张店区2009-2010年三农和民生支出统计表(正式" xfId="5155"/>
    <cellStyle name="好_平邑_淄川区2009-2010年三农及民生投入统计表" xfId="5156"/>
    <cellStyle name="好_平邑_综合组小册子数据（20100730）" xfId="5157"/>
    <cellStyle name="好_青岛市2009-2010三农投入统计表" xfId="5158"/>
    <cellStyle name="好_山东、江苏、广东三省境内税收收入构成情况表（2010年全年）" xfId="5159"/>
    <cellStyle name="好_山东省三农报表合计" xfId="5160"/>
    <cellStyle name="好_市对下体制    表54—70" xfId="5161"/>
    <cellStyle name="好_同德_10-2015年省级一般公共预算支出预算细化表（附表3）（上会）" xfId="5162"/>
    <cellStyle name="好_同德_18、2009年山东省财政基本情况（印）" xfId="5163"/>
    <cellStyle name="好_同德_2009-2010三农投入和民生统计表（农业科）" xfId="5164"/>
    <cellStyle name="好_同德_2009-2010三农投入和民生统计表（企业处汇总用）" xfId="5165"/>
    <cellStyle name="好_同德_2009年胜利油田" xfId="5166"/>
    <cellStyle name="好_同德_2010年境内税收收入构成表（定稿）" xfId="5167"/>
    <cellStyle name="好_同德_2014年省级一般公共预算支出执行细化表0108" xfId="5168"/>
    <cellStyle name="好_同德_博山区2009-2010年三农及民生投入统计表" xfId="5169"/>
    <cellStyle name="好_同德_高青县2008-2009年三农和民生支出统计表(正式" xfId="5170"/>
    <cellStyle name="好_同德_高新区2009-2010三农投入和民生统计表" xfId="5171"/>
    <cellStyle name="好_同德_山东、江苏、广东三省境内税收收入构成情况表（2010年全年）" xfId="5172"/>
    <cellStyle name="好_同德_山东省三农报表合计" xfId="5173"/>
    <cellStyle name="好_同德_沂源县2009-2010年三农及民生投入统计表" xfId="5174"/>
    <cellStyle name="好_同德_张店区2009-2010年三农和民生支出统计表(正式" xfId="5175"/>
    <cellStyle name="好_同德_淄川区2009-2010年三农及民生投入统计表" xfId="5176"/>
    <cellStyle name="好_潍坊市2009年地方财政基本情况表" xfId="5177"/>
    <cellStyle name="好_行政政法科2009-2010三农投入和民生统计表" xfId="5178"/>
    <cellStyle name="好_沂源县2009-2010年三农及民生投入统计表" xfId="5179"/>
    <cellStyle name="好_预备费" xfId="5180"/>
    <cellStyle name="好_张店区2009-2010年三农和民生支出统计表(正式" xfId="5181"/>
    <cellStyle name="好_政法处2009年“一上”第一阶段预算初审汇总表（向肖处汇报并与张弘沟通后调整稿，20081020) 2 2" xfId="5182"/>
    <cellStyle name="好_政法处2009年“一上”第一阶段预算初审汇总表（向肖处汇报并与张弘沟通后调整稿，20081020) 2_2016年省级收入和财力预计情况表（2015-12-19更新11月份数据）" xfId="5183"/>
    <cellStyle name="好_政法处2009年“一上”第一阶段预算初审汇总表（向肖处汇报并与张弘沟通后调整稿，20081020)_2015省级财力测算" xfId="5184"/>
    <cellStyle name="好_政法处2009年预算初审意见（20081028)" xfId="5185"/>
    <cellStyle name="好_政法处2009年预算初审意见（20081028) 2_2016年省级收入和财力预计情况表（2015-12-19更新11月份数据）" xfId="5186"/>
    <cellStyle name="好_政法处2009年预算初审意见（20081028)_2015省级财力测算" xfId="5187"/>
    <cellStyle name="好_政法处2009年预算初审意见（20081031向肖王处长汇报后稿) 2 2" xfId="5188"/>
    <cellStyle name="好_政法处2009年预算初审意见（20081031向肖王处长汇报后稿) 2_2016年省级收入和财力预计情况表（2015-12-19更新11月份数据）" xfId="5189"/>
    <cellStyle name="好_政法处2009年预算初审意见（20081031向肖王处长汇报后稿)_2015省级财力测算" xfId="5190"/>
    <cellStyle name="好_周村区2009-2010年三农及民生投入统计表" xfId="5191"/>
    <cellStyle name="好_淄川区2009-2010年三农及民生投入统计表" xfId="5192"/>
    <cellStyle name="好_自治区本级政府性基金情况表" xfId="5193"/>
    <cellStyle name="好_自治区本级政府性基金情况表_08-2014年省级一般公共预算支出执行细化表（附表1）（上会）" xfId="5194"/>
    <cellStyle name="后继超级链接" xfId="5195"/>
    <cellStyle name="后继超链接" xfId="5196"/>
    <cellStyle name="汇总 2" xfId="5197"/>
    <cellStyle name="货币 2" xfId="5198"/>
    <cellStyle name="货币 2 2" xfId="5199"/>
    <cellStyle name="计算 2" xfId="5200"/>
    <cellStyle name="检查单元格 2" xfId="5201"/>
    <cellStyle name="解释性文本 2" xfId="5202"/>
    <cellStyle name="借出原因" xfId="5203"/>
    <cellStyle name="콤마_BOILER-CO1" xfId="5204"/>
    <cellStyle name="표준_0N-HANDLING " xfId="5205"/>
    <cellStyle name="霓付 [0]_ +Foil &amp; -FOIL &amp; PAPER" xfId="5206"/>
    <cellStyle name="霓付_ +Foil &amp; -FOIL &amp; PAPER" xfId="5207"/>
    <cellStyle name="烹拳 [0]_ +Foil &amp; -FOIL &amp; PAPER" xfId="5208"/>
    <cellStyle name="烹拳_ +Foil &amp; -FOIL &amp; PAPER" xfId="5209"/>
    <cellStyle name="普通_ 白土" xfId="5210"/>
    <cellStyle name="千分位_ 白土" xfId="5211"/>
    <cellStyle name="千位[0]_ 方正PC" xfId="5212"/>
    <cellStyle name="千位分隔 14" xfId="5213"/>
    <cellStyle name="千位分隔 14 2" xfId="5214"/>
    <cellStyle name="千位分隔 16" xfId="5215"/>
    <cellStyle name="千位分隔 21" xfId="5216"/>
    <cellStyle name="千位分隔 18 2" xfId="5217"/>
    <cellStyle name="千位分隔 19 2" xfId="5218"/>
    <cellStyle name="千位分隔 2" xfId="5219"/>
    <cellStyle name="千位分隔 2 2" xfId="5220"/>
    <cellStyle name="千位分隔 2 2 2" xfId="5221"/>
    <cellStyle name="千位分隔 2 3" xfId="5222"/>
    <cellStyle name="千位分隔 20" xfId="5223"/>
    <cellStyle name="千位分隔 20 2" xfId="5224"/>
    <cellStyle name="千位分隔 3 2 2" xfId="5225"/>
    <cellStyle name="千位分隔 3 3" xfId="5226"/>
    <cellStyle name="千位分隔 3 3 2" xfId="5227"/>
    <cellStyle name="千位分隔 4" xfId="5228"/>
    <cellStyle name="千位分隔 4 2" xfId="5229"/>
    <cellStyle name="千位分隔 5 2" xfId="5230"/>
    <cellStyle name="千位分隔 6" xfId="5231"/>
    <cellStyle name="千位分隔[0] 3" xfId="5232"/>
    <cellStyle name="千位分季_新建 Microsoft Excel 工作表" xfId="5233"/>
    <cellStyle name="强调 1" xfId="5234"/>
    <cellStyle name="强调 2" xfId="5235"/>
    <cellStyle name="强调 3" xfId="5236"/>
    <cellStyle name="日期" xfId="5237"/>
    <cellStyle name="商品名称" xfId="5238"/>
    <cellStyle name="输出 2" xfId="5239"/>
    <cellStyle name="数量" xfId="5240"/>
    <cellStyle name="数字" xfId="5241"/>
    <cellStyle name="样式 1" xfId="5242"/>
    <cellStyle name="寘嬫愗傝 [0.00]_Region Orders (2)" xfId="5243"/>
    <cellStyle name="_ET_STYLE_NoName_00_ 2" xfId="5244"/>
    <cellStyle name="常规_2009年初两会支出调整后（国库处） 2" xfId="5245"/>
    <cellStyle name="常规_市直3-6" xfId="5246"/>
    <cellStyle name="常规_2012FX5文登(小口径)" xfId="5247"/>
    <cellStyle name="常规 10 2 3" xfId="5248"/>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6" Type="http://schemas.openxmlformats.org/officeDocument/2006/relationships/sharedStrings" Target="sharedStrings.xml"/><Relationship Id="rId45" Type="http://schemas.openxmlformats.org/officeDocument/2006/relationships/styles" Target="styles.xml"/><Relationship Id="rId44" Type="http://schemas.openxmlformats.org/officeDocument/2006/relationships/theme" Target="theme/theme1.xml"/><Relationship Id="rId43" Type="http://schemas.openxmlformats.org/officeDocument/2006/relationships/externalLink" Target="externalLinks/externalLink1.xml"/><Relationship Id="rId42" Type="http://schemas.openxmlformats.org/officeDocument/2006/relationships/customXml" Target="../customXml/item1.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8</xdr:row>
      <xdr:rowOff>0</xdr:rowOff>
    </xdr:from>
    <xdr:to>
      <xdr:col>2</xdr:col>
      <xdr:colOff>79375</xdr:colOff>
      <xdr:row>8</xdr:row>
      <xdr:rowOff>237490</xdr:rowOff>
    </xdr:to>
    <xdr:sp>
      <xdr:nvSpPr>
        <xdr:cNvPr id="2" name="Text Box 1025"/>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8</xdr:row>
      <xdr:rowOff>0</xdr:rowOff>
    </xdr:from>
    <xdr:to>
      <xdr:col>2</xdr:col>
      <xdr:colOff>79375</xdr:colOff>
      <xdr:row>8</xdr:row>
      <xdr:rowOff>237490</xdr:rowOff>
    </xdr:to>
    <xdr:sp>
      <xdr:nvSpPr>
        <xdr:cNvPr id="3" name="Text Box 1027"/>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8</xdr:row>
      <xdr:rowOff>0</xdr:rowOff>
    </xdr:from>
    <xdr:to>
      <xdr:col>2</xdr:col>
      <xdr:colOff>79375</xdr:colOff>
      <xdr:row>8</xdr:row>
      <xdr:rowOff>237490</xdr:rowOff>
    </xdr:to>
    <xdr:sp>
      <xdr:nvSpPr>
        <xdr:cNvPr id="4" name="Text Box 1025"/>
        <xdr:cNvSpPr txBox="1"/>
      </xdr:nvSpPr>
      <xdr:spPr>
        <a:xfrm>
          <a:off x="3863340" y="2689225"/>
          <a:ext cx="79375" cy="2374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275590</xdr:rowOff>
    </xdr:to>
    <xdr:sp>
      <xdr:nvSpPr>
        <xdr:cNvPr id="5" name="Text Box 1025"/>
        <xdr:cNvSpPr txBox="1"/>
      </xdr:nvSpPr>
      <xdr:spPr>
        <a:xfrm>
          <a:off x="3863340" y="5000625"/>
          <a:ext cx="79375" cy="2755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6" name="Text Box 1027"/>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7" name="Text Box 1025"/>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199390</xdr:rowOff>
    </xdr:to>
    <xdr:sp>
      <xdr:nvSpPr>
        <xdr:cNvPr id="8" name="Text Box 1025"/>
        <xdr:cNvSpPr txBox="1"/>
      </xdr:nvSpPr>
      <xdr:spPr>
        <a:xfrm>
          <a:off x="3863340" y="5000625"/>
          <a:ext cx="79375" cy="1993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199390</xdr:rowOff>
    </xdr:to>
    <xdr:sp>
      <xdr:nvSpPr>
        <xdr:cNvPr id="9" name="Text Box 1027"/>
        <xdr:cNvSpPr txBox="1"/>
      </xdr:nvSpPr>
      <xdr:spPr>
        <a:xfrm>
          <a:off x="3863340" y="5000625"/>
          <a:ext cx="79375" cy="19939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162560</xdr:rowOff>
    </xdr:to>
    <xdr:sp>
      <xdr:nvSpPr>
        <xdr:cNvPr id="10" name="Text Box 1025"/>
        <xdr:cNvSpPr txBox="1"/>
      </xdr:nvSpPr>
      <xdr:spPr>
        <a:xfrm>
          <a:off x="3863340" y="50006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1"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2"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3"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4"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5"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6"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7"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8"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19"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0"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1"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2"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313690</xdr:rowOff>
    </xdr:to>
    <xdr:sp>
      <xdr:nvSpPr>
        <xdr:cNvPr id="23" name="Text Box 1025"/>
        <xdr:cNvSpPr txBox="1"/>
      </xdr:nvSpPr>
      <xdr:spPr>
        <a:xfrm>
          <a:off x="3863340" y="1368425"/>
          <a:ext cx="79375" cy="3136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4"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5"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275590</xdr:rowOff>
    </xdr:to>
    <xdr:sp>
      <xdr:nvSpPr>
        <xdr:cNvPr id="26" name="Text Box 1025"/>
        <xdr:cNvSpPr txBox="1"/>
      </xdr:nvSpPr>
      <xdr:spPr>
        <a:xfrm>
          <a:off x="3863340" y="1368425"/>
          <a:ext cx="79375" cy="2755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275590</xdr:rowOff>
    </xdr:to>
    <xdr:sp>
      <xdr:nvSpPr>
        <xdr:cNvPr id="27" name="Text Box 1027"/>
        <xdr:cNvSpPr txBox="1"/>
      </xdr:nvSpPr>
      <xdr:spPr>
        <a:xfrm>
          <a:off x="3863340" y="1368425"/>
          <a:ext cx="79375" cy="2755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28"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199390</xdr:rowOff>
    </xdr:to>
    <xdr:sp>
      <xdr:nvSpPr>
        <xdr:cNvPr id="29" name="Text Box 1025"/>
        <xdr:cNvSpPr txBox="1"/>
      </xdr:nvSpPr>
      <xdr:spPr>
        <a:xfrm>
          <a:off x="3863340" y="1368425"/>
          <a:ext cx="79375" cy="19939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30" name="Text Box 1027"/>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4</xdr:row>
      <xdr:rowOff>0</xdr:rowOff>
    </xdr:from>
    <xdr:to>
      <xdr:col>2</xdr:col>
      <xdr:colOff>79375</xdr:colOff>
      <xdr:row>4</xdr:row>
      <xdr:rowOff>162560</xdr:rowOff>
    </xdr:to>
    <xdr:sp>
      <xdr:nvSpPr>
        <xdr:cNvPr id="31" name="Text Box 1025"/>
        <xdr:cNvSpPr txBox="1"/>
      </xdr:nvSpPr>
      <xdr:spPr>
        <a:xfrm>
          <a:off x="3863340" y="1368425"/>
          <a:ext cx="79375" cy="162560"/>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184785</xdr:rowOff>
    </xdr:to>
    <xdr:sp>
      <xdr:nvSpPr>
        <xdr:cNvPr id="32" name="Text Box 1025"/>
        <xdr:cNvSpPr txBox="1"/>
      </xdr:nvSpPr>
      <xdr:spPr>
        <a:xfrm>
          <a:off x="3863340" y="5000625"/>
          <a:ext cx="79375" cy="184785"/>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184785</xdr:rowOff>
    </xdr:to>
    <xdr:sp>
      <xdr:nvSpPr>
        <xdr:cNvPr id="33" name="Text Box 1027"/>
        <xdr:cNvSpPr txBox="1"/>
      </xdr:nvSpPr>
      <xdr:spPr>
        <a:xfrm>
          <a:off x="3863340" y="5000625"/>
          <a:ext cx="79375" cy="184785"/>
        </a:xfrm>
        <a:prstGeom prst="rect">
          <a:avLst/>
        </a:prstGeom>
        <a:noFill/>
        <a:ln w="9525">
          <a:noFill/>
        </a:ln>
      </xdr:spPr>
    </xdr:sp>
    <xdr:clientData/>
  </xdr:twoCellAnchor>
  <xdr:twoCellAnchor editAs="oneCell">
    <xdr:from>
      <xdr:col>2</xdr:col>
      <xdr:colOff>0</xdr:colOff>
      <xdr:row>15</xdr:row>
      <xdr:rowOff>0</xdr:rowOff>
    </xdr:from>
    <xdr:to>
      <xdr:col>2</xdr:col>
      <xdr:colOff>79375</xdr:colOff>
      <xdr:row>15</xdr:row>
      <xdr:rowOff>161925</xdr:rowOff>
    </xdr:to>
    <xdr:sp>
      <xdr:nvSpPr>
        <xdr:cNvPr id="34" name="Text Box 1025"/>
        <xdr:cNvSpPr txBox="1"/>
      </xdr:nvSpPr>
      <xdr:spPr>
        <a:xfrm>
          <a:off x="3863340" y="5000625"/>
          <a:ext cx="79375" cy="161925"/>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5" name="Text Box 1025"/>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6" name="Text Box 1027"/>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8</xdr:row>
      <xdr:rowOff>0</xdr:rowOff>
    </xdr:from>
    <xdr:to>
      <xdr:col>2</xdr:col>
      <xdr:colOff>86995</xdr:colOff>
      <xdr:row>8</xdr:row>
      <xdr:rowOff>237490</xdr:rowOff>
    </xdr:to>
    <xdr:sp>
      <xdr:nvSpPr>
        <xdr:cNvPr id="37" name="Text Box 1025"/>
        <xdr:cNvSpPr txBox="1"/>
      </xdr:nvSpPr>
      <xdr:spPr>
        <a:xfrm>
          <a:off x="3863340" y="2689225"/>
          <a:ext cx="86995" cy="2374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275590</xdr:rowOff>
    </xdr:to>
    <xdr:sp>
      <xdr:nvSpPr>
        <xdr:cNvPr id="38" name="Text Box 1025"/>
        <xdr:cNvSpPr txBox="1"/>
      </xdr:nvSpPr>
      <xdr:spPr>
        <a:xfrm>
          <a:off x="3863340" y="5000625"/>
          <a:ext cx="86995" cy="2755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39" name="Text Box 1027"/>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40" name="Text Box 1025"/>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199390</xdr:rowOff>
    </xdr:to>
    <xdr:sp>
      <xdr:nvSpPr>
        <xdr:cNvPr id="41" name="Text Box 1025"/>
        <xdr:cNvSpPr txBox="1"/>
      </xdr:nvSpPr>
      <xdr:spPr>
        <a:xfrm>
          <a:off x="3863340" y="5000625"/>
          <a:ext cx="86995" cy="1993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199390</xdr:rowOff>
    </xdr:to>
    <xdr:sp>
      <xdr:nvSpPr>
        <xdr:cNvPr id="42" name="Text Box 1027"/>
        <xdr:cNvSpPr txBox="1"/>
      </xdr:nvSpPr>
      <xdr:spPr>
        <a:xfrm>
          <a:off x="3863340" y="5000625"/>
          <a:ext cx="86995" cy="199390"/>
        </a:xfrm>
        <a:prstGeom prst="rect">
          <a:avLst/>
        </a:prstGeom>
        <a:noFill/>
        <a:ln w="9525">
          <a:noFill/>
        </a:ln>
      </xdr:spPr>
    </xdr:sp>
    <xdr:clientData/>
  </xdr:twoCellAnchor>
  <xdr:twoCellAnchor editAs="oneCell">
    <xdr:from>
      <xdr:col>2</xdr:col>
      <xdr:colOff>0</xdr:colOff>
      <xdr:row>15</xdr:row>
      <xdr:rowOff>0</xdr:rowOff>
    </xdr:from>
    <xdr:to>
      <xdr:col>2</xdr:col>
      <xdr:colOff>86995</xdr:colOff>
      <xdr:row>15</xdr:row>
      <xdr:rowOff>170815</xdr:rowOff>
    </xdr:to>
    <xdr:sp>
      <xdr:nvSpPr>
        <xdr:cNvPr id="43" name="Text Box 1025"/>
        <xdr:cNvSpPr txBox="1"/>
      </xdr:nvSpPr>
      <xdr:spPr>
        <a:xfrm>
          <a:off x="3863340" y="50006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4"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5"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6"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7"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8"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49"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0"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1"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2"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3"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4"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5"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313690</xdr:rowOff>
    </xdr:to>
    <xdr:sp>
      <xdr:nvSpPr>
        <xdr:cNvPr id="56" name="Text Box 1025"/>
        <xdr:cNvSpPr txBox="1"/>
      </xdr:nvSpPr>
      <xdr:spPr>
        <a:xfrm>
          <a:off x="3863340" y="1368425"/>
          <a:ext cx="86995" cy="3136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7"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58"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275590</xdr:rowOff>
    </xdr:to>
    <xdr:sp>
      <xdr:nvSpPr>
        <xdr:cNvPr id="59" name="Text Box 1025"/>
        <xdr:cNvSpPr txBox="1"/>
      </xdr:nvSpPr>
      <xdr:spPr>
        <a:xfrm>
          <a:off x="3863340" y="1368425"/>
          <a:ext cx="86995" cy="2755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275590</xdr:rowOff>
    </xdr:to>
    <xdr:sp>
      <xdr:nvSpPr>
        <xdr:cNvPr id="60" name="Text Box 1027"/>
        <xdr:cNvSpPr txBox="1"/>
      </xdr:nvSpPr>
      <xdr:spPr>
        <a:xfrm>
          <a:off x="3863340" y="1368425"/>
          <a:ext cx="86995" cy="2755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1"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2" name="Text Box 1025"/>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3" name="Text Box 1027"/>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4" name="Text Box 1025"/>
        <xdr:cNvSpPr txBox="1"/>
      </xdr:nvSpPr>
      <xdr:spPr>
        <a:xfrm>
          <a:off x="3863340" y="1368425"/>
          <a:ext cx="86995" cy="170815"/>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5" name="Text Box 1025"/>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199390</xdr:rowOff>
    </xdr:to>
    <xdr:sp>
      <xdr:nvSpPr>
        <xdr:cNvPr id="66" name="Text Box 1027"/>
        <xdr:cNvSpPr txBox="1"/>
      </xdr:nvSpPr>
      <xdr:spPr>
        <a:xfrm>
          <a:off x="3863340" y="1368425"/>
          <a:ext cx="86995" cy="199390"/>
        </a:xfrm>
        <a:prstGeom prst="rect">
          <a:avLst/>
        </a:prstGeom>
        <a:noFill/>
        <a:ln w="9525">
          <a:noFill/>
        </a:ln>
      </xdr:spPr>
    </xdr:sp>
    <xdr:clientData/>
  </xdr:twoCellAnchor>
  <xdr:twoCellAnchor editAs="oneCell">
    <xdr:from>
      <xdr:col>2</xdr:col>
      <xdr:colOff>0</xdr:colOff>
      <xdr:row>4</xdr:row>
      <xdr:rowOff>0</xdr:rowOff>
    </xdr:from>
    <xdr:to>
      <xdr:col>2</xdr:col>
      <xdr:colOff>86995</xdr:colOff>
      <xdr:row>4</xdr:row>
      <xdr:rowOff>170815</xdr:rowOff>
    </xdr:to>
    <xdr:sp>
      <xdr:nvSpPr>
        <xdr:cNvPr id="67" name="Text Box 1025"/>
        <xdr:cNvSpPr txBox="1"/>
      </xdr:nvSpPr>
      <xdr:spPr>
        <a:xfrm>
          <a:off x="3863340" y="1368425"/>
          <a:ext cx="86995" cy="170815"/>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68" name="Text Box 1025"/>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69" name="Text Box 1027"/>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8</xdr:row>
      <xdr:rowOff>0</xdr:rowOff>
    </xdr:from>
    <xdr:to>
      <xdr:col>3</xdr:col>
      <xdr:colOff>78740</xdr:colOff>
      <xdr:row>8</xdr:row>
      <xdr:rowOff>237490</xdr:rowOff>
    </xdr:to>
    <xdr:sp>
      <xdr:nvSpPr>
        <xdr:cNvPr id="70" name="Text Box 1025"/>
        <xdr:cNvSpPr txBox="1"/>
      </xdr:nvSpPr>
      <xdr:spPr>
        <a:xfrm>
          <a:off x="5021580" y="2689225"/>
          <a:ext cx="78740" cy="2374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275590</xdr:rowOff>
    </xdr:to>
    <xdr:sp>
      <xdr:nvSpPr>
        <xdr:cNvPr id="71" name="Text Box 1025"/>
        <xdr:cNvSpPr txBox="1"/>
      </xdr:nvSpPr>
      <xdr:spPr>
        <a:xfrm>
          <a:off x="5021580" y="5000625"/>
          <a:ext cx="78740" cy="2755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2" name="Text Box 1027"/>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3" name="Text Box 1025"/>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199390</xdr:rowOff>
    </xdr:to>
    <xdr:sp>
      <xdr:nvSpPr>
        <xdr:cNvPr id="74" name="Text Box 1025"/>
        <xdr:cNvSpPr txBox="1"/>
      </xdr:nvSpPr>
      <xdr:spPr>
        <a:xfrm>
          <a:off x="5021580" y="5000625"/>
          <a:ext cx="78740" cy="1993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199390</xdr:rowOff>
    </xdr:to>
    <xdr:sp>
      <xdr:nvSpPr>
        <xdr:cNvPr id="75" name="Text Box 1027"/>
        <xdr:cNvSpPr txBox="1"/>
      </xdr:nvSpPr>
      <xdr:spPr>
        <a:xfrm>
          <a:off x="5021580" y="5000625"/>
          <a:ext cx="78740" cy="199390"/>
        </a:xfrm>
        <a:prstGeom prst="rect">
          <a:avLst/>
        </a:prstGeom>
        <a:noFill/>
        <a:ln w="9525">
          <a:noFill/>
        </a:ln>
      </xdr:spPr>
    </xdr:sp>
    <xdr:clientData/>
  </xdr:twoCellAnchor>
  <xdr:twoCellAnchor editAs="oneCell">
    <xdr:from>
      <xdr:col>3</xdr:col>
      <xdr:colOff>0</xdr:colOff>
      <xdr:row>15</xdr:row>
      <xdr:rowOff>0</xdr:rowOff>
    </xdr:from>
    <xdr:to>
      <xdr:col>3</xdr:col>
      <xdr:colOff>78740</xdr:colOff>
      <xdr:row>15</xdr:row>
      <xdr:rowOff>162560</xdr:rowOff>
    </xdr:to>
    <xdr:sp>
      <xdr:nvSpPr>
        <xdr:cNvPr id="76" name="Text Box 1025"/>
        <xdr:cNvSpPr txBox="1"/>
      </xdr:nvSpPr>
      <xdr:spPr>
        <a:xfrm>
          <a:off x="5021580" y="50006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7"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8"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79"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0"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1"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2"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3"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4"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5"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6"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7"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88"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313690</xdr:rowOff>
    </xdr:to>
    <xdr:sp>
      <xdr:nvSpPr>
        <xdr:cNvPr id="89" name="Text Box 1025"/>
        <xdr:cNvSpPr txBox="1"/>
      </xdr:nvSpPr>
      <xdr:spPr>
        <a:xfrm>
          <a:off x="5021580" y="1368425"/>
          <a:ext cx="78740" cy="3136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0"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1"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275590</xdr:rowOff>
    </xdr:to>
    <xdr:sp>
      <xdr:nvSpPr>
        <xdr:cNvPr id="92" name="Text Box 1025"/>
        <xdr:cNvSpPr txBox="1"/>
      </xdr:nvSpPr>
      <xdr:spPr>
        <a:xfrm>
          <a:off x="5021580" y="1368425"/>
          <a:ext cx="78740" cy="2755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275590</xdr:rowOff>
    </xdr:to>
    <xdr:sp>
      <xdr:nvSpPr>
        <xdr:cNvPr id="93" name="Text Box 1027"/>
        <xdr:cNvSpPr txBox="1"/>
      </xdr:nvSpPr>
      <xdr:spPr>
        <a:xfrm>
          <a:off x="5021580" y="1368425"/>
          <a:ext cx="78740" cy="2755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4"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199390</xdr:rowOff>
    </xdr:to>
    <xdr:sp>
      <xdr:nvSpPr>
        <xdr:cNvPr id="95" name="Text Box 1025"/>
        <xdr:cNvSpPr txBox="1"/>
      </xdr:nvSpPr>
      <xdr:spPr>
        <a:xfrm>
          <a:off x="5021580" y="1368425"/>
          <a:ext cx="78740" cy="19939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6" name="Text Box 1027"/>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4</xdr:row>
      <xdr:rowOff>162560</xdr:rowOff>
    </xdr:to>
    <xdr:sp>
      <xdr:nvSpPr>
        <xdr:cNvPr id="97" name="Text Box 1025"/>
        <xdr:cNvSpPr txBox="1"/>
      </xdr:nvSpPr>
      <xdr:spPr>
        <a:xfrm>
          <a:off x="5021580" y="1368425"/>
          <a:ext cx="78740" cy="16256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98" name="Text Box 1025"/>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99" name="Text Box 1027"/>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8</xdr:row>
      <xdr:rowOff>0</xdr:rowOff>
    </xdr:from>
    <xdr:to>
      <xdr:col>3</xdr:col>
      <xdr:colOff>86995</xdr:colOff>
      <xdr:row>8</xdr:row>
      <xdr:rowOff>237490</xdr:rowOff>
    </xdr:to>
    <xdr:sp>
      <xdr:nvSpPr>
        <xdr:cNvPr id="100" name="Text Box 1025"/>
        <xdr:cNvSpPr txBox="1"/>
      </xdr:nvSpPr>
      <xdr:spPr>
        <a:xfrm>
          <a:off x="5021580" y="2689225"/>
          <a:ext cx="86995" cy="2374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275590</xdr:rowOff>
    </xdr:to>
    <xdr:sp>
      <xdr:nvSpPr>
        <xdr:cNvPr id="101" name="Text Box 1025"/>
        <xdr:cNvSpPr txBox="1"/>
      </xdr:nvSpPr>
      <xdr:spPr>
        <a:xfrm>
          <a:off x="5021580" y="5000625"/>
          <a:ext cx="86995" cy="2755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2" name="Text Box 1027"/>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3" name="Text Box 1025"/>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199390</xdr:rowOff>
    </xdr:to>
    <xdr:sp>
      <xdr:nvSpPr>
        <xdr:cNvPr id="104" name="Text Box 1025"/>
        <xdr:cNvSpPr txBox="1"/>
      </xdr:nvSpPr>
      <xdr:spPr>
        <a:xfrm>
          <a:off x="5021580" y="5000625"/>
          <a:ext cx="86995" cy="1993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199390</xdr:rowOff>
    </xdr:to>
    <xdr:sp>
      <xdr:nvSpPr>
        <xdr:cNvPr id="105" name="Text Box 1027"/>
        <xdr:cNvSpPr txBox="1"/>
      </xdr:nvSpPr>
      <xdr:spPr>
        <a:xfrm>
          <a:off x="5021580" y="5000625"/>
          <a:ext cx="86995" cy="199390"/>
        </a:xfrm>
        <a:prstGeom prst="rect">
          <a:avLst/>
        </a:prstGeom>
        <a:noFill/>
        <a:ln w="9525">
          <a:noFill/>
        </a:ln>
      </xdr:spPr>
    </xdr:sp>
    <xdr:clientData/>
  </xdr:twoCellAnchor>
  <xdr:twoCellAnchor editAs="oneCell">
    <xdr:from>
      <xdr:col>3</xdr:col>
      <xdr:colOff>0</xdr:colOff>
      <xdr:row>15</xdr:row>
      <xdr:rowOff>0</xdr:rowOff>
    </xdr:from>
    <xdr:to>
      <xdr:col>3</xdr:col>
      <xdr:colOff>86995</xdr:colOff>
      <xdr:row>15</xdr:row>
      <xdr:rowOff>170815</xdr:rowOff>
    </xdr:to>
    <xdr:sp>
      <xdr:nvSpPr>
        <xdr:cNvPr id="106" name="Text Box 1025"/>
        <xdr:cNvSpPr txBox="1"/>
      </xdr:nvSpPr>
      <xdr:spPr>
        <a:xfrm>
          <a:off x="5021580" y="50006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7"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8"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09"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0"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1"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2"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3"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4"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5"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6"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7"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18"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313690</xdr:rowOff>
    </xdr:to>
    <xdr:sp>
      <xdr:nvSpPr>
        <xdr:cNvPr id="119" name="Text Box 1025"/>
        <xdr:cNvSpPr txBox="1"/>
      </xdr:nvSpPr>
      <xdr:spPr>
        <a:xfrm>
          <a:off x="5021580" y="1368425"/>
          <a:ext cx="86995" cy="3136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0"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1"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275590</xdr:rowOff>
    </xdr:to>
    <xdr:sp>
      <xdr:nvSpPr>
        <xdr:cNvPr id="122" name="Text Box 1025"/>
        <xdr:cNvSpPr txBox="1"/>
      </xdr:nvSpPr>
      <xdr:spPr>
        <a:xfrm>
          <a:off x="5021580" y="1368425"/>
          <a:ext cx="86995" cy="2755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275590</xdr:rowOff>
    </xdr:to>
    <xdr:sp>
      <xdr:nvSpPr>
        <xdr:cNvPr id="123" name="Text Box 1027"/>
        <xdr:cNvSpPr txBox="1"/>
      </xdr:nvSpPr>
      <xdr:spPr>
        <a:xfrm>
          <a:off x="5021580" y="1368425"/>
          <a:ext cx="86995" cy="2755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4"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5" name="Text Box 1025"/>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6" name="Text Box 1027"/>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27" name="Text Box 1025"/>
        <xdr:cNvSpPr txBox="1"/>
      </xdr:nvSpPr>
      <xdr:spPr>
        <a:xfrm>
          <a:off x="5021580" y="1368425"/>
          <a:ext cx="86995" cy="170815"/>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8" name="Text Box 1025"/>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199390</xdr:rowOff>
    </xdr:to>
    <xdr:sp>
      <xdr:nvSpPr>
        <xdr:cNvPr id="129" name="Text Box 1027"/>
        <xdr:cNvSpPr txBox="1"/>
      </xdr:nvSpPr>
      <xdr:spPr>
        <a:xfrm>
          <a:off x="5021580" y="1368425"/>
          <a:ext cx="86995" cy="199390"/>
        </a:xfrm>
        <a:prstGeom prst="rect">
          <a:avLst/>
        </a:prstGeom>
        <a:noFill/>
        <a:ln w="9525">
          <a:noFill/>
        </a:ln>
      </xdr:spPr>
    </xdr:sp>
    <xdr:clientData/>
  </xdr:twoCellAnchor>
  <xdr:twoCellAnchor editAs="oneCell">
    <xdr:from>
      <xdr:col>3</xdr:col>
      <xdr:colOff>0</xdr:colOff>
      <xdr:row>4</xdr:row>
      <xdr:rowOff>0</xdr:rowOff>
    </xdr:from>
    <xdr:to>
      <xdr:col>3</xdr:col>
      <xdr:colOff>86995</xdr:colOff>
      <xdr:row>4</xdr:row>
      <xdr:rowOff>170815</xdr:rowOff>
    </xdr:to>
    <xdr:sp>
      <xdr:nvSpPr>
        <xdr:cNvPr id="130" name="Text Box 1025"/>
        <xdr:cNvSpPr txBox="1"/>
      </xdr:nvSpPr>
      <xdr:spPr>
        <a:xfrm>
          <a:off x="5021580" y="1368425"/>
          <a:ext cx="86995" cy="170815"/>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9.&#24635;&#20915;&#31639;\2023&#24180;&#20915;&#31639;&#20844;&#24320;\&#21462;&#25968;\&#20538;&#21153;&#38656;&#26597;&#35810;202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31债务限额余额"/>
      <sheetName val="32一般限额余额"/>
      <sheetName val="33专项限额余额"/>
      <sheetName val="34债券发行"/>
      <sheetName val="35债券还本付息"/>
      <sheetName val="36专项债券分用途"/>
      <sheetName val="37债务收支"/>
      <sheetName val="38债券发行及还本付息"/>
      <sheetName val="39限额提前下达"/>
      <sheetName val="40限额调整"/>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_rels/sheet19.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5:H19"/>
  <sheetViews>
    <sheetView topLeftCell="A4" workbookViewId="0">
      <selection activeCell="B15" sqref="B15:H15"/>
    </sheetView>
  </sheetViews>
  <sheetFormatPr defaultColWidth="7.75" defaultRowHeight="12.75" outlineLevelCol="7"/>
  <cols>
    <col min="1" max="1" width="7.75" style="1"/>
    <col min="2" max="2" width="13.25" style="1" customWidth="1"/>
    <col min="3" max="4" width="7.75" style="1"/>
    <col min="5" max="5" width="12.875" style="1" customWidth="1"/>
    <col min="6" max="6" width="7.75" style="1"/>
    <col min="7" max="7" width="9.875" style="1" customWidth="1"/>
    <col min="8" max="8" width="26.75" style="1" customWidth="1"/>
    <col min="9" max="16384" width="7.75" style="1"/>
  </cols>
  <sheetData>
    <row r="15" s="1" customFormat="1" ht="71.1" customHeight="1" spans="2:8">
      <c r="B15" s="517" t="s">
        <v>0</v>
      </c>
      <c r="C15" s="517"/>
      <c r="D15" s="517"/>
      <c r="E15" s="517"/>
      <c r="F15" s="517"/>
      <c r="G15" s="517"/>
      <c r="H15" s="517"/>
    </row>
    <row r="19" s="1" customFormat="1" ht="51" customHeight="1" spans="4:8">
      <c r="D19" s="518"/>
      <c r="E19" s="518"/>
      <c r="F19" s="518"/>
      <c r="G19" s="518"/>
      <c r="H19" s="518"/>
    </row>
  </sheetData>
  <mergeCells count="2">
    <mergeCell ref="B15:H15"/>
    <mergeCell ref="D19:G19"/>
  </mergeCells>
  <pageMargins left="0.75" right="0.75" top="1" bottom="1" header="0.5" footer="0.5"/>
  <pageSetup paperSize="9" scale="86"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H6" sqref="H6"/>
    </sheetView>
  </sheetViews>
  <sheetFormatPr defaultColWidth="9" defaultRowHeight="14.25" outlineLevelCol="7"/>
  <cols>
    <col min="1" max="1" width="9.5" style="201" customWidth="1"/>
    <col min="2" max="2" width="10.7" style="201" customWidth="1"/>
    <col min="3" max="4" width="11.6" style="201" customWidth="1"/>
    <col min="5" max="5" width="11.7" style="201" customWidth="1"/>
    <col min="6" max="6" width="11.4" style="201" customWidth="1"/>
    <col min="7" max="7" width="11.9" style="201" customWidth="1"/>
    <col min="8" max="8" width="10.4" style="201" customWidth="1"/>
    <col min="9" max="16384" width="9" style="201"/>
  </cols>
  <sheetData>
    <row r="1" s="195" customFormat="1" ht="17.25" customHeight="1" spans="1:2">
      <c r="A1" s="365" t="s">
        <v>1279</v>
      </c>
      <c r="B1" s="366"/>
    </row>
    <row r="2" s="196" customFormat="1" ht="24.75" customHeight="1" spans="1:8">
      <c r="A2" s="206" t="s">
        <v>18</v>
      </c>
      <c r="B2" s="206"/>
      <c r="C2" s="206"/>
      <c r="D2" s="206"/>
      <c r="E2" s="206"/>
      <c r="F2" s="206"/>
      <c r="G2" s="206"/>
      <c r="H2" s="206"/>
    </row>
    <row r="3" s="197" customFormat="1" ht="28" customHeight="1" spans="1:8">
      <c r="A3" s="404" t="s">
        <v>86</v>
      </c>
      <c r="B3" s="404"/>
      <c r="C3" s="404"/>
      <c r="D3" s="404"/>
      <c r="E3" s="404"/>
      <c r="F3" s="404"/>
      <c r="G3" s="404"/>
      <c r="H3" s="404"/>
    </row>
    <row r="4" s="198" customFormat="1" ht="51" customHeight="1" spans="1:8">
      <c r="A4" s="405" t="s">
        <v>1280</v>
      </c>
      <c r="B4" s="406" t="s">
        <v>1242</v>
      </c>
      <c r="C4" s="407" t="s">
        <v>1281</v>
      </c>
      <c r="D4" s="407" t="s">
        <v>1282</v>
      </c>
      <c r="E4" s="407" t="s">
        <v>1283</v>
      </c>
      <c r="F4" s="407" t="s">
        <v>1284</v>
      </c>
      <c r="G4" s="407" t="s">
        <v>1285</v>
      </c>
      <c r="H4" s="407" t="s">
        <v>1286</v>
      </c>
    </row>
    <row r="5" s="393" customFormat="1" ht="32" customHeight="1" spans="1:8">
      <c r="A5" s="407" t="s">
        <v>1287</v>
      </c>
      <c r="B5" s="408">
        <f>SUM(B6:B12)</f>
        <v>58833</v>
      </c>
      <c r="C5" s="408">
        <f t="shared" ref="C5:H5" si="0">SUM(C6:C12)</f>
        <v>10299</v>
      </c>
      <c r="D5" s="408">
        <f t="shared" si="0"/>
        <v>308</v>
      </c>
      <c r="E5" s="408">
        <f t="shared" si="0"/>
        <v>9809</v>
      </c>
      <c r="F5" s="408">
        <f t="shared" si="0"/>
        <v>129</v>
      </c>
      <c r="G5" s="408">
        <f t="shared" si="0"/>
        <v>37197</v>
      </c>
      <c r="H5" s="408">
        <f t="shared" si="0"/>
        <v>1091</v>
      </c>
    </row>
    <row r="6" s="394" customFormat="1" ht="32" customHeight="1" spans="1:8">
      <c r="A6" s="409" t="s">
        <v>1288</v>
      </c>
      <c r="B6" s="410">
        <f>SUM(C6:H6)</f>
        <v>58833</v>
      </c>
      <c r="C6" s="410">
        <v>10299</v>
      </c>
      <c r="D6" s="410">
        <v>308</v>
      </c>
      <c r="E6" s="410">
        <v>9809</v>
      </c>
      <c r="F6" s="410">
        <v>129</v>
      </c>
      <c r="G6" s="411">
        <v>37197</v>
      </c>
      <c r="H6" s="411">
        <v>1091</v>
      </c>
    </row>
    <row r="7" s="394" customFormat="1" ht="32" customHeight="1" spans="1:8">
      <c r="A7" s="409" t="s">
        <v>1289</v>
      </c>
      <c r="B7" s="410">
        <f t="shared" ref="B7:B12" si="1">SUM(C7:H7)</f>
        <v>0</v>
      </c>
      <c r="C7" s="410">
        <v>0</v>
      </c>
      <c r="D7" s="410">
        <v>0</v>
      </c>
      <c r="E7" s="410">
        <v>0</v>
      </c>
      <c r="F7" s="410">
        <v>0</v>
      </c>
      <c r="G7" s="410">
        <v>0</v>
      </c>
      <c r="H7" s="410">
        <v>0</v>
      </c>
    </row>
    <row r="8" s="394" customFormat="1" ht="32" customHeight="1" spans="1:8">
      <c r="A8" s="409" t="s">
        <v>1290</v>
      </c>
      <c r="B8" s="410">
        <f t="shared" si="1"/>
        <v>0</v>
      </c>
      <c r="C8" s="410">
        <v>0</v>
      </c>
      <c r="D8" s="410">
        <v>0</v>
      </c>
      <c r="E8" s="410">
        <v>0</v>
      </c>
      <c r="F8" s="410">
        <v>0</v>
      </c>
      <c r="G8" s="410">
        <v>0</v>
      </c>
      <c r="H8" s="410">
        <v>0</v>
      </c>
    </row>
    <row r="9" s="394" customFormat="1" ht="32" customHeight="1" spans="1:8">
      <c r="A9" s="409" t="s">
        <v>1291</v>
      </c>
      <c r="B9" s="410">
        <f t="shared" si="1"/>
        <v>0</v>
      </c>
      <c r="C9" s="410">
        <v>0</v>
      </c>
      <c r="D9" s="410">
        <v>0</v>
      </c>
      <c r="E9" s="410">
        <v>0</v>
      </c>
      <c r="F9" s="410">
        <v>0</v>
      </c>
      <c r="G9" s="410">
        <v>0</v>
      </c>
      <c r="H9" s="410">
        <v>0</v>
      </c>
    </row>
    <row r="10" s="394" customFormat="1" ht="32" customHeight="1" spans="1:8">
      <c r="A10" s="409" t="s">
        <v>1292</v>
      </c>
      <c r="B10" s="410">
        <f t="shared" si="1"/>
        <v>0</v>
      </c>
      <c r="C10" s="410">
        <v>0</v>
      </c>
      <c r="D10" s="410">
        <v>0</v>
      </c>
      <c r="E10" s="410">
        <v>0</v>
      </c>
      <c r="F10" s="410">
        <v>0</v>
      </c>
      <c r="G10" s="410">
        <v>0</v>
      </c>
      <c r="H10" s="410">
        <v>0</v>
      </c>
    </row>
    <row r="11" s="394" customFormat="1" ht="32" customHeight="1" spans="1:8">
      <c r="A11" s="409" t="s">
        <v>1293</v>
      </c>
      <c r="B11" s="410">
        <f t="shared" si="1"/>
        <v>0</v>
      </c>
      <c r="C11" s="410">
        <v>0</v>
      </c>
      <c r="D11" s="410">
        <v>0</v>
      </c>
      <c r="E11" s="410">
        <v>0</v>
      </c>
      <c r="F11" s="410">
        <v>0</v>
      </c>
      <c r="G11" s="410">
        <v>0</v>
      </c>
      <c r="H11" s="410">
        <v>0</v>
      </c>
    </row>
    <row r="12" s="394" customFormat="1" ht="32" customHeight="1" spans="1:8">
      <c r="A12" s="409" t="s">
        <v>1294</v>
      </c>
      <c r="B12" s="410">
        <f t="shared" si="1"/>
        <v>0</v>
      </c>
      <c r="C12" s="410">
        <v>0</v>
      </c>
      <c r="D12" s="410">
        <v>0</v>
      </c>
      <c r="E12" s="410">
        <v>0</v>
      </c>
      <c r="F12" s="410">
        <v>0</v>
      </c>
      <c r="G12" s="410">
        <v>0</v>
      </c>
      <c r="H12" s="410">
        <v>0</v>
      </c>
    </row>
    <row r="13" ht="22" customHeight="1" spans="1:8">
      <c r="A13" s="412" t="s">
        <v>1295</v>
      </c>
      <c r="B13" s="412"/>
      <c r="C13" s="412"/>
      <c r="D13" s="412"/>
      <c r="E13" s="412"/>
      <c r="F13" s="412"/>
      <c r="G13" s="412"/>
      <c r="H13" s="412"/>
    </row>
  </sheetData>
  <mergeCells count="3">
    <mergeCell ref="A2:H2"/>
    <mergeCell ref="A3:H3"/>
    <mergeCell ref="A13:H1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4"/>
  <sheetViews>
    <sheetView workbookViewId="0">
      <selection activeCell="G25" sqref="G25"/>
    </sheetView>
  </sheetViews>
  <sheetFormatPr defaultColWidth="9" defaultRowHeight="14.25"/>
  <cols>
    <col min="1" max="1" width="52.5" style="201" customWidth="1"/>
    <col min="2" max="6" width="9.7" style="201" customWidth="1"/>
    <col min="7" max="9" width="9.7" style="395" customWidth="1"/>
    <col min="10" max="16355" width="9" style="201"/>
  </cols>
  <sheetData>
    <row r="1" s="195" customFormat="1" ht="17.25" customHeight="1" spans="1:9">
      <c r="A1" s="203" t="s">
        <v>1296</v>
      </c>
      <c r="B1" s="204"/>
      <c r="C1" s="204"/>
      <c r="D1" s="204"/>
      <c r="E1" s="204"/>
      <c r="F1" s="204"/>
      <c r="G1" s="205"/>
      <c r="H1" s="205"/>
      <c r="I1" s="205"/>
    </row>
    <row r="2" s="196" customFormat="1" ht="24.75" customHeight="1" spans="1:9">
      <c r="A2" s="206" t="s">
        <v>20</v>
      </c>
      <c r="B2" s="206"/>
      <c r="C2" s="206"/>
      <c r="D2" s="206"/>
      <c r="E2" s="206"/>
      <c r="F2" s="206"/>
      <c r="G2" s="206"/>
      <c r="H2" s="206"/>
      <c r="I2" s="206"/>
    </row>
    <row r="3" s="197" customFormat="1" ht="24" customHeight="1" spans="1:9">
      <c r="A3" s="396" t="s">
        <v>86</v>
      </c>
      <c r="B3" s="396"/>
      <c r="C3" s="396"/>
      <c r="D3" s="396"/>
      <c r="E3" s="396"/>
      <c r="F3" s="396"/>
      <c r="G3" s="396"/>
      <c r="H3" s="396"/>
      <c r="I3" s="396"/>
    </row>
    <row r="4" s="392" customFormat="1" ht="20" customHeight="1" spans="1:16355">
      <c r="A4" s="397" t="s">
        <v>87</v>
      </c>
      <c r="B4" s="397" t="s">
        <v>1242</v>
      </c>
      <c r="C4" s="210" t="s">
        <v>1288</v>
      </c>
      <c r="D4" s="210" t="s">
        <v>1297</v>
      </c>
      <c r="E4" s="210" t="s">
        <v>1298</v>
      </c>
      <c r="F4" s="210" t="s">
        <v>1299</v>
      </c>
      <c r="G4" s="210" t="s">
        <v>1293</v>
      </c>
      <c r="H4" s="210" t="s">
        <v>1300</v>
      </c>
      <c r="I4" s="210" t="s">
        <v>1294</v>
      </c>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395"/>
      <c r="BK4" s="395"/>
      <c r="BL4" s="395"/>
      <c r="BM4" s="395"/>
      <c r="BN4" s="395"/>
      <c r="BO4" s="395"/>
      <c r="BP4" s="395"/>
      <c r="BQ4" s="395"/>
      <c r="BR4" s="395"/>
      <c r="BS4" s="395"/>
      <c r="BT4" s="395"/>
      <c r="BU4" s="395"/>
      <c r="BV4" s="395"/>
      <c r="BW4" s="395"/>
      <c r="BX4" s="395"/>
      <c r="BY4" s="395"/>
      <c r="BZ4" s="395"/>
      <c r="CA4" s="395"/>
      <c r="CB4" s="395"/>
      <c r="CC4" s="395"/>
      <c r="CD4" s="395"/>
      <c r="CE4" s="395"/>
      <c r="CF4" s="395"/>
      <c r="CG4" s="395"/>
      <c r="CH4" s="395"/>
      <c r="CI4" s="395"/>
      <c r="CJ4" s="395"/>
      <c r="CK4" s="395"/>
      <c r="CL4" s="395"/>
      <c r="CM4" s="395"/>
      <c r="CN4" s="395"/>
      <c r="CO4" s="395"/>
      <c r="CP4" s="395"/>
      <c r="CQ4" s="395"/>
      <c r="CR4" s="395"/>
      <c r="CS4" s="395"/>
      <c r="CT4" s="395"/>
      <c r="CU4" s="395"/>
      <c r="CV4" s="395"/>
      <c r="CW4" s="395"/>
      <c r="CX4" s="395"/>
      <c r="CY4" s="395"/>
      <c r="CZ4" s="395"/>
      <c r="DA4" s="395"/>
      <c r="DB4" s="395"/>
      <c r="DC4" s="395"/>
      <c r="DD4" s="395"/>
      <c r="DE4" s="395"/>
      <c r="DF4" s="395"/>
      <c r="DG4" s="395"/>
      <c r="DH4" s="395"/>
      <c r="DI4" s="395"/>
      <c r="DJ4" s="395"/>
      <c r="DK4" s="395"/>
      <c r="DL4" s="395"/>
      <c r="DM4" s="395"/>
      <c r="DN4" s="395"/>
      <c r="DO4" s="395"/>
      <c r="DP4" s="395"/>
      <c r="DQ4" s="395"/>
      <c r="DR4" s="395"/>
      <c r="DS4" s="395"/>
      <c r="DT4" s="395"/>
      <c r="DU4" s="395"/>
      <c r="DV4" s="395"/>
      <c r="DW4" s="395"/>
      <c r="DX4" s="395"/>
      <c r="DY4" s="395"/>
      <c r="DZ4" s="395"/>
      <c r="EA4" s="395"/>
      <c r="EB4" s="395"/>
      <c r="EC4" s="395"/>
      <c r="ED4" s="395"/>
      <c r="EE4" s="395"/>
      <c r="EF4" s="395"/>
      <c r="EG4" s="395"/>
      <c r="EH4" s="395"/>
      <c r="EI4" s="395"/>
      <c r="EJ4" s="395"/>
      <c r="EK4" s="395"/>
      <c r="EL4" s="395"/>
      <c r="EM4" s="395"/>
      <c r="EN4" s="395"/>
      <c r="EO4" s="395"/>
      <c r="EP4" s="395"/>
      <c r="EQ4" s="395"/>
      <c r="ER4" s="395"/>
      <c r="ES4" s="395"/>
      <c r="ET4" s="395"/>
      <c r="EU4" s="395"/>
      <c r="EV4" s="395"/>
      <c r="EW4" s="395"/>
      <c r="EX4" s="395"/>
      <c r="EY4" s="395"/>
      <c r="EZ4" s="395"/>
      <c r="FA4" s="395"/>
      <c r="FB4" s="395"/>
      <c r="FC4" s="395"/>
      <c r="FD4" s="395"/>
      <c r="FE4" s="395"/>
      <c r="FF4" s="395"/>
      <c r="FG4" s="395"/>
      <c r="FH4" s="395"/>
      <c r="FI4" s="395"/>
      <c r="FJ4" s="395"/>
      <c r="FK4" s="395"/>
      <c r="FL4" s="395"/>
      <c r="FM4" s="395"/>
      <c r="FN4" s="395"/>
      <c r="FO4" s="395"/>
      <c r="FP4" s="395"/>
      <c r="FQ4" s="395"/>
      <c r="FR4" s="395"/>
      <c r="FS4" s="395"/>
      <c r="FT4" s="395"/>
      <c r="FU4" s="395"/>
      <c r="FV4" s="395"/>
      <c r="FW4" s="395"/>
      <c r="FX4" s="395"/>
      <c r="FY4" s="395"/>
      <c r="FZ4" s="395"/>
      <c r="GA4" s="395"/>
      <c r="GB4" s="395"/>
      <c r="GC4" s="395"/>
      <c r="GD4" s="395"/>
      <c r="GE4" s="395"/>
      <c r="GF4" s="395"/>
      <c r="GG4" s="395"/>
      <c r="GH4" s="395"/>
      <c r="GI4" s="395"/>
      <c r="GJ4" s="395"/>
      <c r="GK4" s="395"/>
      <c r="GL4" s="395"/>
      <c r="GM4" s="395"/>
      <c r="GN4" s="395"/>
      <c r="GO4" s="395"/>
      <c r="GP4" s="395"/>
      <c r="GQ4" s="395"/>
      <c r="GR4" s="395"/>
      <c r="GS4" s="395"/>
      <c r="GT4" s="395"/>
      <c r="GU4" s="395"/>
      <c r="GV4" s="395"/>
      <c r="GW4" s="395"/>
      <c r="GX4" s="395"/>
      <c r="GY4" s="395"/>
      <c r="GZ4" s="395"/>
      <c r="HA4" s="395"/>
      <c r="HB4" s="395"/>
      <c r="HC4" s="395"/>
      <c r="HD4" s="395"/>
      <c r="HE4" s="395"/>
      <c r="HF4" s="395"/>
      <c r="HG4" s="395"/>
      <c r="HH4" s="395"/>
      <c r="HI4" s="395"/>
      <c r="HJ4" s="395"/>
      <c r="HK4" s="395"/>
      <c r="HL4" s="395"/>
      <c r="HM4" s="395"/>
      <c r="HN4" s="395"/>
      <c r="HO4" s="395"/>
      <c r="HP4" s="395"/>
      <c r="HQ4" s="395"/>
      <c r="HR4" s="395"/>
      <c r="HS4" s="395"/>
      <c r="HT4" s="395"/>
      <c r="HU4" s="395"/>
      <c r="HV4" s="395"/>
      <c r="HW4" s="395"/>
      <c r="HX4" s="395"/>
      <c r="HY4" s="395"/>
      <c r="HZ4" s="395"/>
      <c r="IA4" s="395"/>
      <c r="IB4" s="395"/>
      <c r="IC4" s="395"/>
      <c r="ID4" s="395"/>
      <c r="IE4" s="395"/>
      <c r="IF4" s="395"/>
      <c r="IG4" s="395"/>
      <c r="IH4" s="395"/>
      <c r="II4" s="395"/>
      <c r="IJ4" s="395"/>
      <c r="IK4" s="395"/>
      <c r="IL4" s="395"/>
      <c r="IM4" s="395"/>
      <c r="IN4" s="395"/>
      <c r="IO4" s="395"/>
      <c r="IP4" s="395"/>
      <c r="IQ4" s="395"/>
      <c r="IR4" s="395"/>
      <c r="IS4" s="395"/>
      <c r="IT4" s="395"/>
      <c r="IU4" s="395"/>
      <c r="IV4" s="395"/>
      <c r="IW4" s="395"/>
      <c r="IX4" s="395"/>
      <c r="IY4" s="395"/>
      <c r="IZ4" s="395"/>
      <c r="JA4" s="395"/>
      <c r="JB4" s="395"/>
      <c r="JC4" s="395"/>
      <c r="JD4" s="395"/>
      <c r="JE4" s="395"/>
      <c r="JF4" s="395"/>
      <c r="JG4" s="395"/>
      <c r="JH4" s="395"/>
      <c r="JI4" s="395"/>
      <c r="JJ4" s="395"/>
      <c r="JK4" s="395"/>
      <c r="JL4" s="395"/>
      <c r="JM4" s="395"/>
      <c r="JN4" s="395"/>
      <c r="JO4" s="395"/>
      <c r="JP4" s="395"/>
      <c r="JQ4" s="395"/>
      <c r="JR4" s="395"/>
      <c r="JS4" s="395"/>
      <c r="JT4" s="395"/>
      <c r="JU4" s="395"/>
      <c r="JV4" s="395"/>
      <c r="JW4" s="395"/>
      <c r="JX4" s="395"/>
      <c r="JY4" s="395"/>
      <c r="JZ4" s="395"/>
      <c r="KA4" s="395"/>
      <c r="KB4" s="395"/>
      <c r="KC4" s="395"/>
      <c r="KD4" s="395"/>
      <c r="KE4" s="395"/>
      <c r="KF4" s="395"/>
      <c r="KG4" s="395"/>
      <c r="KH4" s="395"/>
      <c r="KI4" s="395"/>
      <c r="KJ4" s="395"/>
      <c r="KK4" s="395"/>
      <c r="KL4" s="395"/>
      <c r="KM4" s="395"/>
      <c r="KN4" s="395"/>
      <c r="KO4" s="395"/>
      <c r="KP4" s="395"/>
      <c r="KQ4" s="395"/>
      <c r="KR4" s="395"/>
      <c r="KS4" s="395"/>
      <c r="KT4" s="395"/>
      <c r="KU4" s="395"/>
      <c r="KV4" s="395"/>
      <c r="KW4" s="395"/>
      <c r="KX4" s="395"/>
      <c r="KY4" s="395"/>
      <c r="KZ4" s="395"/>
      <c r="LA4" s="395"/>
      <c r="LB4" s="395"/>
      <c r="LC4" s="395"/>
      <c r="LD4" s="395"/>
      <c r="LE4" s="395"/>
      <c r="LF4" s="395"/>
      <c r="LG4" s="395"/>
      <c r="LH4" s="395"/>
      <c r="LI4" s="395"/>
      <c r="LJ4" s="395"/>
      <c r="LK4" s="395"/>
      <c r="LL4" s="395"/>
      <c r="LM4" s="395"/>
      <c r="LN4" s="395"/>
      <c r="LO4" s="395"/>
      <c r="LP4" s="395"/>
      <c r="LQ4" s="395"/>
      <c r="LR4" s="395"/>
      <c r="LS4" s="395"/>
      <c r="LT4" s="395"/>
      <c r="LU4" s="395"/>
      <c r="LV4" s="395"/>
      <c r="LW4" s="395"/>
      <c r="LX4" s="395"/>
      <c r="LY4" s="395"/>
      <c r="LZ4" s="395"/>
      <c r="MA4" s="395"/>
      <c r="MB4" s="395"/>
      <c r="MC4" s="395"/>
      <c r="MD4" s="395"/>
      <c r="ME4" s="395"/>
      <c r="MF4" s="395"/>
      <c r="MG4" s="395"/>
      <c r="MH4" s="395"/>
      <c r="MI4" s="395"/>
      <c r="MJ4" s="395"/>
      <c r="MK4" s="395"/>
      <c r="ML4" s="395"/>
      <c r="MM4" s="395"/>
      <c r="MN4" s="395"/>
      <c r="MO4" s="395"/>
      <c r="MP4" s="395"/>
      <c r="MQ4" s="395"/>
      <c r="MR4" s="395"/>
      <c r="MS4" s="395"/>
      <c r="MT4" s="395"/>
      <c r="MU4" s="395"/>
      <c r="MV4" s="395"/>
      <c r="MW4" s="395"/>
      <c r="MX4" s="395"/>
      <c r="MY4" s="395"/>
      <c r="MZ4" s="395"/>
      <c r="NA4" s="395"/>
      <c r="NB4" s="395"/>
      <c r="NC4" s="395"/>
      <c r="ND4" s="395"/>
      <c r="NE4" s="395"/>
      <c r="NF4" s="395"/>
      <c r="NG4" s="395"/>
      <c r="NH4" s="395"/>
      <c r="NI4" s="395"/>
      <c r="NJ4" s="395"/>
      <c r="NK4" s="395"/>
      <c r="NL4" s="395"/>
      <c r="NM4" s="395"/>
      <c r="NN4" s="395"/>
      <c r="NO4" s="395"/>
      <c r="NP4" s="395"/>
      <c r="NQ4" s="395"/>
      <c r="NR4" s="395"/>
      <c r="NS4" s="395"/>
      <c r="NT4" s="395"/>
      <c r="NU4" s="395"/>
      <c r="NV4" s="395"/>
      <c r="NW4" s="395"/>
      <c r="NX4" s="395"/>
      <c r="NY4" s="395"/>
      <c r="NZ4" s="395"/>
      <c r="OA4" s="395"/>
      <c r="OB4" s="395"/>
      <c r="OC4" s="395"/>
      <c r="OD4" s="395"/>
      <c r="OE4" s="395"/>
      <c r="OF4" s="395"/>
      <c r="OG4" s="395"/>
      <c r="OH4" s="395"/>
      <c r="OI4" s="395"/>
      <c r="OJ4" s="395"/>
      <c r="OK4" s="395"/>
      <c r="OL4" s="395"/>
      <c r="OM4" s="395"/>
      <c r="ON4" s="395"/>
      <c r="OO4" s="395"/>
      <c r="OP4" s="395"/>
      <c r="OQ4" s="395"/>
      <c r="OR4" s="395"/>
      <c r="OS4" s="395"/>
      <c r="OT4" s="395"/>
      <c r="OU4" s="395"/>
      <c r="OV4" s="395"/>
      <c r="OW4" s="395"/>
      <c r="OX4" s="395"/>
      <c r="OY4" s="395"/>
      <c r="OZ4" s="395"/>
      <c r="PA4" s="395"/>
      <c r="PB4" s="395"/>
      <c r="PC4" s="395"/>
      <c r="PD4" s="395"/>
      <c r="PE4" s="395"/>
      <c r="PF4" s="395"/>
      <c r="PG4" s="395"/>
      <c r="PH4" s="395"/>
      <c r="PI4" s="395"/>
      <c r="PJ4" s="395"/>
      <c r="PK4" s="395"/>
      <c r="PL4" s="395"/>
      <c r="PM4" s="395"/>
      <c r="PN4" s="395"/>
      <c r="PO4" s="395"/>
      <c r="PP4" s="395"/>
      <c r="PQ4" s="395"/>
      <c r="PR4" s="395"/>
      <c r="PS4" s="395"/>
      <c r="PT4" s="395"/>
      <c r="PU4" s="395"/>
      <c r="PV4" s="395"/>
      <c r="PW4" s="395"/>
      <c r="PX4" s="395"/>
      <c r="PY4" s="395"/>
      <c r="PZ4" s="395"/>
      <c r="QA4" s="395"/>
      <c r="QB4" s="395"/>
      <c r="QC4" s="395"/>
      <c r="QD4" s="395"/>
      <c r="QE4" s="395"/>
      <c r="QF4" s="395"/>
      <c r="QG4" s="395"/>
      <c r="QH4" s="395"/>
      <c r="QI4" s="395"/>
      <c r="QJ4" s="395"/>
      <c r="QK4" s="395"/>
      <c r="QL4" s="395"/>
      <c r="QM4" s="395"/>
      <c r="QN4" s="395"/>
      <c r="QO4" s="395"/>
      <c r="QP4" s="395"/>
      <c r="QQ4" s="395"/>
      <c r="QR4" s="395"/>
      <c r="QS4" s="395"/>
      <c r="QT4" s="395"/>
      <c r="QU4" s="395"/>
      <c r="QV4" s="395"/>
      <c r="QW4" s="395"/>
      <c r="QX4" s="395"/>
      <c r="QY4" s="395"/>
      <c r="QZ4" s="395"/>
      <c r="RA4" s="395"/>
      <c r="RB4" s="395"/>
      <c r="RC4" s="395"/>
      <c r="RD4" s="395"/>
      <c r="RE4" s="395"/>
      <c r="RF4" s="395"/>
      <c r="RG4" s="395"/>
      <c r="RH4" s="395"/>
      <c r="RI4" s="395"/>
      <c r="RJ4" s="395"/>
      <c r="RK4" s="395"/>
      <c r="RL4" s="395"/>
      <c r="RM4" s="395"/>
      <c r="RN4" s="395"/>
      <c r="RO4" s="395"/>
      <c r="RP4" s="395"/>
      <c r="RQ4" s="395"/>
      <c r="RR4" s="395"/>
      <c r="RS4" s="395"/>
      <c r="RT4" s="395"/>
      <c r="RU4" s="395"/>
      <c r="RV4" s="395"/>
      <c r="RW4" s="395"/>
      <c r="RX4" s="395"/>
      <c r="RY4" s="395"/>
      <c r="RZ4" s="395"/>
      <c r="SA4" s="395"/>
      <c r="SB4" s="395"/>
      <c r="SC4" s="395"/>
      <c r="SD4" s="395"/>
      <c r="SE4" s="395"/>
      <c r="SF4" s="395"/>
      <c r="SG4" s="395"/>
      <c r="SH4" s="395"/>
      <c r="SI4" s="395"/>
      <c r="SJ4" s="395"/>
      <c r="SK4" s="395"/>
      <c r="SL4" s="395"/>
      <c r="SM4" s="395"/>
      <c r="SN4" s="395"/>
      <c r="SO4" s="395"/>
      <c r="SP4" s="395"/>
      <c r="SQ4" s="395"/>
      <c r="SR4" s="395"/>
      <c r="SS4" s="395"/>
      <c r="ST4" s="395"/>
      <c r="SU4" s="395"/>
      <c r="SV4" s="395"/>
      <c r="SW4" s="395"/>
      <c r="SX4" s="395"/>
      <c r="SY4" s="395"/>
      <c r="SZ4" s="395"/>
      <c r="TA4" s="395"/>
      <c r="TB4" s="395"/>
      <c r="TC4" s="395"/>
      <c r="TD4" s="395"/>
      <c r="TE4" s="395"/>
      <c r="TF4" s="395"/>
      <c r="TG4" s="395"/>
      <c r="TH4" s="395"/>
      <c r="TI4" s="395"/>
      <c r="TJ4" s="395"/>
      <c r="TK4" s="395"/>
      <c r="TL4" s="395"/>
      <c r="TM4" s="395"/>
      <c r="TN4" s="395"/>
      <c r="TO4" s="395"/>
      <c r="TP4" s="395"/>
      <c r="TQ4" s="395"/>
      <c r="TR4" s="395"/>
      <c r="TS4" s="395"/>
      <c r="TT4" s="395"/>
      <c r="TU4" s="395"/>
      <c r="TV4" s="395"/>
      <c r="TW4" s="395"/>
      <c r="TX4" s="395"/>
      <c r="TY4" s="395"/>
      <c r="TZ4" s="395"/>
      <c r="UA4" s="395"/>
      <c r="UB4" s="395"/>
      <c r="UC4" s="395"/>
      <c r="UD4" s="395"/>
      <c r="UE4" s="395"/>
      <c r="UF4" s="395"/>
      <c r="UG4" s="395"/>
      <c r="UH4" s="395"/>
      <c r="UI4" s="395"/>
      <c r="UJ4" s="395"/>
      <c r="UK4" s="395"/>
      <c r="UL4" s="395"/>
      <c r="UM4" s="395"/>
      <c r="UN4" s="395"/>
      <c r="UO4" s="395"/>
      <c r="UP4" s="395"/>
      <c r="UQ4" s="395"/>
      <c r="UR4" s="395"/>
      <c r="US4" s="395"/>
      <c r="UT4" s="395"/>
      <c r="UU4" s="395"/>
      <c r="UV4" s="395"/>
      <c r="UW4" s="395"/>
      <c r="UX4" s="395"/>
      <c r="UY4" s="395"/>
      <c r="UZ4" s="395"/>
      <c r="VA4" s="395"/>
      <c r="VB4" s="395"/>
      <c r="VC4" s="395"/>
      <c r="VD4" s="395"/>
      <c r="VE4" s="395"/>
      <c r="VF4" s="395"/>
      <c r="VG4" s="395"/>
      <c r="VH4" s="395"/>
      <c r="VI4" s="395"/>
      <c r="VJ4" s="395"/>
      <c r="VK4" s="395"/>
      <c r="VL4" s="395"/>
      <c r="VM4" s="395"/>
      <c r="VN4" s="395"/>
      <c r="VO4" s="395"/>
      <c r="VP4" s="395"/>
      <c r="VQ4" s="395"/>
      <c r="VR4" s="395"/>
      <c r="VS4" s="395"/>
      <c r="VT4" s="395"/>
      <c r="VU4" s="395"/>
      <c r="VV4" s="395"/>
      <c r="VW4" s="395"/>
      <c r="VX4" s="395"/>
      <c r="VY4" s="395"/>
      <c r="VZ4" s="395"/>
      <c r="WA4" s="395"/>
      <c r="WB4" s="395"/>
      <c r="WC4" s="395"/>
      <c r="WD4" s="395"/>
      <c r="WE4" s="395"/>
      <c r="WF4" s="395"/>
      <c r="WG4" s="395"/>
      <c r="WH4" s="395"/>
      <c r="WI4" s="395"/>
      <c r="WJ4" s="395"/>
      <c r="WK4" s="395"/>
      <c r="WL4" s="395"/>
      <c r="WM4" s="395"/>
      <c r="WN4" s="395"/>
      <c r="WO4" s="395"/>
      <c r="WP4" s="395"/>
      <c r="WQ4" s="395"/>
      <c r="WR4" s="395"/>
      <c r="WS4" s="395"/>
      <c r="WT4" s="395"/>
      <c r="WU4" s="395"/>
      <c r="WV4" s="395"/>
      <c r="WW4" s="395"/>
      <c r="WX4" s="395"/>
      <c r="WY4" s="395"/>
      <c r="WZ4" s="395"/>
      <c r="XA4" s="395"/>
      <c r="XB4" s="395"/>
      <c r="XC4" s="395"/>
      <c r="XD4" s="395"/>
      <c r="XE4" s="395"/>
      <c r="XF4" s="395"/>
      <c r="XG4" s="395"/>
      <c r="XH4" s="395"/>
      <c r="XI4" s="395"/>
      <c r="XJ4" s="395"/>
      <c r="XK4" s="395"/>
      <c r="XL4" s="395"/>
      <c r="XM4" s="395"/>
      <c r="XN4" s="395"/>
      <c r="XO4" s="395"/>
      <c r="XP4" s="395"/>
      <c r="XQ4" s="395"/>
      <c r="XR4" s="395"/>
      <c r="XS4" s="395"/>
      <c r="XT4" s="395"/>
      <c r="XU4" s="395"/>
      <c r="XV4" s="395"/>
      <c r="XW4" s="395"/>
      <c r="XX4" s="395"/>
      <c r="XY4" s="395"/>
      <c r="XZ4" s="395"/>
      <c r="YA4" s="395"/>
      <c r="YB4" s="395"/>
      <c r="YC4" s="395"/>
      <c r="YD4" s="395"/>
      <c r="YE4" s="395"/>
      <c r="YF4" s="395"/>
      <c r="YG4" s="395"/>
      <c r="YH4" s="395"/>
      <c r="YI4" s="395"/>
      <c r="YJ4" s="395"/>
      <c r="YK4" s="395"/>
      <c r="YL4" s="395"/>
      <c r="YM4" s="395"/>
      <c r="YN4" s="395"/>
      <c r="YO4" s="395"/>
      <c r="YP4" s="395"/>
      <c r="YQ4" s="395"/>
      <c r="YR4" s="395"/>
      <c r="YS4" s="395"/>
      <c r="YT4" s="395"/>
      <c r="YU4" s="395"/>
      <c r="YV4" s="395"/>
      <c r="YW4" s="395"/>
      <c r="YX4" s="395"/>
      <c r="YY4" s="395"/>
      <c r="YZ4" s="395"/>
      <c r="ZA4" s="395"/>
      <c r="ZB4" s="395"/>
      <c r="ZC4" s="395"/>
      <c r="ZD4" s="395"/>
      <c r="ZE4" s="395"/>
      <c r="ZF4" s="395"/>
      <c r="ZG4" s="395"/>
      <c r="ZH4" s="395"/>
      <c r="ZI4" s="395"/>
      <c r="ZJ4" s="395"/>
      <c r="ZK4" s="395"/>
      <c r="ZL4" s="395"/>
      <c r="ZM4" s="395"/>
      <c r="ZN4" s="395"/>
      <c r="ZO4" s="395"/>
      <c r="ZP4" s="395"/>
      <c r="ZQ4" s="395"/>
      <c r="ZR4" s="395"/>
      <c r="ZS4" s="395"/>
      <c r="ZT4" s="395"/>
      <c r="ZU4" s="395"/>
      <c r="ZV4" s="395"/>
      <c r="ZW4" s="395"/>
      <c r="ZX4" s="395"/>
      <c r="ZY4" s="395"/>
      <c r="ZZ4" s="395"/>
      <c r="AAA4" s="395"/>
      <c r="AAB4" s="395"/>
      <c r="AAC4" s="395"/>
      <c r="AAD4" s="395"/>
      <c r="AAE4" s="395"/>
      <c r="AAF4" s="395"/>
      <c r="AAG4" s="395"/>
      <c r="AAH4" s="395"/>
      <c r="AAI4" s="395"/>
      <c r="AAJ4" s="395"/>
      <c r="AAK4" s="395"/>
      <c r="AAL4" s="395"/>
      <c r="AAM4" s="395"/>
      <c r="AAN4" s="395"/>
      <c r="AAO4" s="395"/>
      <c r="AAP4" s="395"/>
      <c r="AAQ4" s="395"/>
      <c r="AAR4" s="395"/>
      <c r="AAS4" s="395"/>
      <c r="AAT4" s="395"/>
      <c r="AAU4" s="395"/>
      <c r="AAV4" s="395"/>
      <c r="AAW4" s="395"/>
      <c r="AAX4" s="395"/>
      <c r="AAY4" s="395"/>
      <c r="AAZ4" s="395"/>
      <c r="ABA4" s="395"/>
      <c r="ABB4" s="395"/>
      <c r="ABC4" s="395"/>
      <c r="ABD4" s="395"/>
      <c r="ABE4" s="395"/>
      <c r="ABF4" s="395"/>
      <c r="ABG4" s="395"/>
      <c r="ABH4" s="395"/>
      <c r="ABI4" s="395"/>
      <c r="ABJ4" s="395"/>
      <c r="ABK4" s="395"/>
      <c r="ABL4" s="395"/>
      <c r="ABM4" s="395"/>
      <c r="ABN4" s="395"/>
      <c r="ABO4" s="395"/>
      <c r="ABP4" s="395"/>
      <c r="ABQ4" s="395"/>
      <c r="ABR4" s="395"/>
      <c r="ABS4" s="395"/>
      <c r="ABT4" s="395"/>
      <c r="ABU4" s="395"/>
      <c r="ABV4" s="395"/>
      <c r="ABW4" s="395"/>
      <c r="ABX4" s="395"/>
      <c r="ABY4" s="395"/>
      <c r="ABZ4" s="395"/>
      <c r="ACA4" s="395"/>
      <c r="ACB4" s="395"/>
      <c r="ACC4" s="395"/>
      <c r="ACD4" s="395"/>
      <c r="ACE4" s="395"/>
      <c r="ACF4" s="395"/>
      <c r="ACG4" s="395"/>
      <c r="ACH4" s="395"/>
      <c r="ACI4" s="395"/>
      <c r="ACJ4" s="395"/>
      <c r="ACK4" s="395"/>
      <c r="ACL4" s="395"/>
      <c r="ACM4" s="395"/>
      <c r="ACN4" s="395"/>
      <c r="ACO4" s="395"/>
      <c r="ACP4" s="395"/>
      <c r="ACQ4" s="395"/>
      <c r="ACR4" s="395"/>
      <c r="ACS4" s="395"/>
      <c r="ACT4" s="395"/>
      <c r="ACU4" s="395"/>
      <c r="ACV4" s="395"/>
      <c r="ACW4" s="395"/>
      <c r="ACX4" s="395"/>
      <c r="ACY4" s="395"/>
      <c r="ACZ4" s="395"/>
      <c r="ADA4" s="395"/>
      <c r="ADB4" s="395"/>
      <c r="ADC4" s="395"/>
      <c r="ADD4" s="395"/>
      <c r="ADE4" s="395"/>
      <c r="ADF4" s="395"/>
      <c r="ADG4" s="395"/>
      <c r="ADH4" s="395"/>
      <c r="ADI4" s="395"/>
      <c r="ADJ4" s="395"/>
      <c r="ADK4" s="395"/>
      <c r="ADL4" s="395"/>
      <c r="ADM4" s="395"/>
      <c r="ADN4" s="395"/>
      <c r="ADO4" s="395"/>
      <c r="ADP4" s="395"/>
      <c r="ADQ4" s="395"/>
      <c r="ADR4" s="395"/>
      <c r="ADS4" s="395"/>
      <c r="ADT4" s="395"/>
      <c r="ADU4" s="395"/>
      <c r="ADV4" s="395"/>
      <c r="ADW4" s="395"/>
      <c r="ADX4" s="395"/>
      <c r="ADY4" s="395"/>
      <c r="ADZ4" s="395"/>
      <c r="AEA4" s="395"/>
      <c r="AEB4" s="395"/>
      <c r="AEC4" s="395"/>
      <c r="AED4" s="395"/>
      <c r="AEE4" s="395"/>
      <c r="AEF4" s="395"/>
      <c r="AEG4" s="395"/>
      <c r="AEH4" s="395"/>
      <c r="AEI4" s="395"/>
      <c r="AEJ4" s="395"/>
      <c r="AEK4" s="395"/>
      <c r="AEL4" s="395"/>
      <c r="AEM4" s="395"/>
      <c r="AEN4" s="395"/>
      <c r="AEO4" s="395"/>
      <c r="AEP4" s="395"/>
      <c r="AEQ4" s="395"/>
      <c r="AER4" s="395"/>
      <c r="AES4" s="395"/>
      <c r="AET4" s="395"/>
      <c r="AEU4" s="395"/>
      <c r="AEV4" s="395"/>
      <c r="AEW4" s="395"/>
      <c r="AEX4" s="395"/>
      <c r="AEY4" s="395"/>
      <c r="AEZ4" s="395"/>
      <c r="AFA4" s="395"/>
      <c r="AFB4" s="395"/>
      <c r="AFC4" s="395"/>
      <c r="AFD4" s="395"/>
      <c r="AFE4" s="395"/>
      <c r="AFF4" s="395"/>
      <c r="AFG4" s="395"/>
      <c r="AFH4" s="395"/>
      <c r="AFI4" s="395"/>
      <c r="AFJ4" s="395"/>
      <c r="AFK4" s="395"/>
      <c r="AFL4" s="395"/>
      <c r="AFM4" s="395"/>
      <c r="AFN4" s="395"/>
      <c r="AFO4" s="395"/>
      <c r="AFP4" s="395"/>
      <c r="AFQ4" s="395"/>
      <c r="AFR4" s="395"/>
      <c r="AFS4" s="395"/>
      <c r="AFT4" s="395"/>
      <c r="AFU4" s="395"/>
      <c r="AFV4" s="395"/>
      <c r="AFW4" s="395"/>
      <c r="AFX4" s="395"/>
      <c r="AFY4" s="395"/>
      <c r="AFZ4" s="395"/>
      <c r="AGA4" s="395"/>
      <c r="AGB4" s="395"/>
      <c r="AGC4" s="395"/>
      <c r="AGD4" s="395"/>
      <c r="AGE4" s="395"/>
      <c r="AGF4" s="395"/>
      <c r="AGG4" s="395"/>
      <c r="AGH4" s="395"/>
      <c r="AGI4" s="395"/>
      <c r="AGJ4" s="395"/>
      <c r="AGK4" s="395"/>
      <c r="AGL4" s="395"/>
      <c r="AGM4" s="395"/>
      <c r="AGN4" s="395"/>
      <c r="AGO4" s="395"/>
      <c r="AGP4" s="395"/>
      <c r="AGQ4" s="395"/>
      <c r="AGR4" s="395"/>
      <c r="AGS4" s="395"/>
      <c r="AGT4" s="395"/>
      <c r="AGU4" s="395"/>
      <c r="AGV4" s="395"/>
      <c r="AGW4" s="395"/>
      <c r="AGX4" s="395"/>
      <c r="AGY4" s="395"/>
      <c r="AGZ4" s="395"/>
      <c r="AHA4" s="395"/>
      <c r="AHB4" s="395"/>
      <c r="AHC4" s="395"/>
      <c r="AHD4" s="395"/>
      <c r="AHE4" s="395"/>
      <c r="AHF4" s="395"/>
      <c r="AHG4" s="395"/>
      <c r="AHH4" s="395"/>
      <c r="AHI4" s="395"/>
      <c r="AHJ4" s="395"/>
      <c r="AHK4" s="395"/>
      <c r="AHL4" s="395"/>
      <c r="AHM4" s="395"/>
      <c r="AHN4" s="395"/>
      <c r="AHO4" s="395"/>
      <c r="AHP4" s="395"/>
      <c r="AHQ4" s="395"/>
      <c r="AHR4" s="395"/>
      <c r="AHS4" s="395"/>
      <c r="AHT4" s="395"/>
      <c r="AHU4" s="395"/>
      <c r="AHV4" s="395"/>
      <c r="AHW4" s="395"/>
      <c r="AHX4" s="395"/>
      <c r="AHY4" s="395"/>
      <c r="AHZ4" s="395"/>
      <c r="AIA4" s="395"/>
      <c r="AIB4" s="395"/>
      <c r="AIC4" s="395"/>
      <c r="AID4" s="395"/>
      <c r="AIE4" s="395"/>
      <c r="AIF4" s="395"/>
      <c r="AIG4" s="395"/>
      <c r="AIH4" s="395"/>
      <c r="AII4" s="395"/>
      <c r="AIJ4" s="395"/>
      <c r="AIK4" s="395"/>
      <c r="AIL4" s="395"/>
      <c r="AIM4" s="395"/>
      <c r="AIN4" s="395"/>
      <c r="AIO4" s="395"/>
      <c r="AIP4" s="395"/>
      <c r="AIQ4" s="395"/>
      <c r="AIR4" s="395"/>
      <c r="AIS4" s="395"/>
      <c r="AIT4" s="395"/>
      <c r="AIU4" s="395"/>
      <c r="AIV4" s="395"/>
      <c r="AIW4" s="395"/>
      <c r="AIX4" s="395"/>
      <c r="AIY4" s="395"/>
      <c r="AIZ4" s="395"/>
      <c r="AJA4" s="395"/>
      <c r="AJB4" s="395"/>
      <c r="AJC4" s="395"/>
      <c r="AJD4" s="395"/>
      <c r="AJE4" s="395"/>
      <c r="AJF4" s="395"/>
      <c r="AJG4" s="395"/>
      <c r="AJH4" s="395"/>
      <c r="AJI4" s="395"/>
      <c r="AJJ4" s="395"/>
      <c r="AJK4" s="395"/>
      <c r="AJL4" s="395"/>
      <c r="AJM4" s="395"/>
      <c r="AJN4" s="395"/>
      <c r="AJO4" s="395"/>
      <c r="AJP4" s="395"/>
      <c r="AJQ4" s="395"/>
      <c r="AJR4" s="395"/>
      <c r="AJS4" s="395"/>
      <c r="AJT4" s="395"/>
      <c r="AJU4" s="395"/>
      <c r="AJV4" s="395"/>
      <c r="AJW4" s="395"/>
      <c r="AJX4" s="395"/>
      <c r="AJY4" s="395"/>
      <c r="AJZ4" s="395"/>
      <c r="AKA4" s="395"/>
      <c r="AKB4" s="395"/>
      <c r="AKC4" s="395"/>
      <c r="AKD4" s="395"/>
      <c r="AKE4" s="395"/>
      <c r="AKF4" s="395"/>
      <c r="AKG4" s="395"/>
      <c r="AKH4" s="395"/>
      <c r="AKI4" s="395"/>
      <c r="AKJ4" s="395"/>
      <c r="AKK4" s="395"/>
      <c r="AKL4" s="395"/>
      <c r="AKM4" s="395"/>
      <c r="AKN4" s="395"/>
      <c r="AKO4" s="395"/>
      <c r="AKP4" s="395"/>
      <c r="AKQ4" s="395"/>
      <c r="AKR4" s="395"/>
      <c r="AKS4" s="395"/>
      <c r="AKT4" s="395"/>
      <c r="AKU4" s="395"/>
      <c r="AKV4" s="395"/>
      <c r="AKW4" s="395"/>
      <c r="AKX4" s="395"/>
      <c r="AKY4" s="395"/>
      <c r="AKZ4" s="395"/>
      <c r="ALA4" s="395"/>
      <c r="ALB4" s="395"/>
      <c r="ALC4" s="395"/>
      <c r="ALD4" s="395"/>
      <c r="ALE4" s="395"/>
      <c r="ALF4" s="395"/>
      <c r="ALG4" s="395"/>
      <c r="ALH4" s="395"/>
      <c r="ALI4" s="395"/>
      <c r="ALJ4" s="395"/>
      <c r="ALK4" s="395"/>
      <c r="ALL4" s="395"/>
      <c r="ALM4" s="395"/>
      <c r="ALN4" s="395"/>
      <c r="ALO4" s="395"/>
      <c r="ALP4" s="395"/>
      <c r="ALQ4" s="395"/>
      <c r="ALR4" s="395"/>
      <c r="ALS4" s="395"/>
      <c r="ALT4" s="395"/>
      <c r="ALU4" s="395"/>
      <c r="ALV4" s="395"/>
      <c r="ALW4" s="395"/>
      <c r="ALX4" s="395"/>
      <c r="ALY4" s="395"/>
      <c r="ALZ4" s="395"/>
      <c r="AMA4" s="395"/>
      <c r="AMB4" s="395"/>
      <c r="AMC4" s="395"/>
      <c r="AMD4" s="395"/>
      <c r="AME4" s="395"/>
      <c r="AMF4" s="395"/>
      <c r="AMG4" s="395"/>
      <c r="AMH4" s="395"/>
      <c r="AMI4" s="395"/>
      <c r="AMJ4" s="395"/>
      <c r="AMK4" s="395"/>
      <c r="AML4" s="395"/>
      <c r="AMM4" s="395"/>
      <c r="AMN4" s="395"/>
      <c r="AMO4" s="395"/>
      <c r="AMP4" s="395"/>
      <c r="AMQ4" s="395"/>
      <c r="AMR4" s="395"/>
      <c r="AMS4" s="395"/>
      <c r="AMT4" s="395"/>
      <c r="AMU4" s="395"/>
      <c r="AMV4" s="395"/>
      <c r="AMW4" s="395"/>
      <c r="AMX4" s="395"/>
      <c r="AMY4" s="395"/>
      <c r="AMZ4" s="395"/>
      <c r="ANA4" s="395"/>
      <c r="ANB4" s="395"/>
      <c r="ANC4" s="395"/>
      <c r="AND4" s="395"/>
      <c r="ANE4" s="395"/>
      <c r="ANF4" s="395"/>
      <c r="ANG4" s="395"/>
      <c r="ANH4" s="395"/>
      <c r="ANI4" s="395"/>
      <c r="ANJ4" s="395"/>
      <c r="ANK4" s="395"/>
      <c r="ANL4" s="395"/>
      <c r="ANM4" s="395"/>
      <c r="ANN4" s="395"/>
      <c r="ANO4" s="395"/>
      <c r="ANP4" s="395"/>
      <c r="ANQ4" s="395"/>
      <c r="ANR4" s="395"/>
      <c r="ANS4" s="395"/>
      <c r="ANT4" s="395"/>
      <c r="ANU4" s="395"/>
      <c r="ANV4" s="395"/>
      <c r="ANW4" s="395"/>
      <c r="ANX4" s="395"/>
      <c r="ANY4" s="395"/>
      <c r="ANZ4" s="395"/>
      <c r="AOA4" s="395"/>
      <c r="AOB4" s="395"/>
      <c r="AOC4" s="395"/>
      <c r="AOD4" s="395"/>
      <c r="AOE4" s="395"/>
      <c r="AOF4" s="395"/>
      <c r="AOG4" s="395"/>
      <c r="AOH4" s="395"/>
      <c r="AOI4" s="395"/>
      <c r="AOJ4" s="395"/>
      <c r="AOK4" s="395"/>
      <c r="AOL4" s="395"/>
      <c r="AOM4" s="395"/>
      <c r="AON4" s="395"/>
      <c r="AOO4" s="395"/>
      <c r="AOP4" s="395"/>
      <c r="AOQ4" s="395"/>
      <c r="AOR4" s="395"/>
      <c r="AOS4" s="395"/>
      <c r="AOT4" s="395"/>
      <c r="AOU4" s="395"/>
      <c r="AOV4" s="395"/>
      <c r="AOW4" s="395"/>
      <c r="AOX4" s="395"/>
      <c r="AOY4" s="395"/>
      <c r="AOZ4" s="395"/>
      <c r="APA4" s="395"/>
      <c r="APB4" s="395"/>
      <c r="APC4" s="395"/>
      <c r="APD4" s="395"/>
      <c r="APE4" s="395"/>
      <c r="APF4" s="395"/>
      <c r="APG4" s="395"/>
      <c r="APH4" s="395"/>
      <c r="API4" s="395"/>
      <c r="APJ4" s="395"/>
      <c r="APK4" s="395"/>
      <c r="APL4" s="395"/>
      <c r="APM4" s="395"/>
      <c r="APN4" s="395"/>
      <c r="APO4" s="395"/>
      <c r="APP4" s="395"/>
      <c r="APQ4" s="395"/>
      <c r="APR4" s="395"/>
      <c r="APS4" s="395"/>
      <c r="APT4" s="395"/>
      <c r="APU4" s="395"/>
      <c r="APV4" s="395"/>
      <c r="APW4" s="395"/>
      <c r="APX4" s="395"/>
      <c r="APY4" s="395"/>
      <c r="APZ4" s="395"/>
      <c r="AQA4" s="395"/>
      <c r="AQB4" s="395"/>
      <c r="AQC4" s="395"/>
      <c r="AQD4" s="395"/>
      <c r="AQE4" s="395"/>
      <c r="AQF4" s="395"/>
      <c r="AQG4" s="395"/>
      <c r="AQH4" s="395"/>
      <c r="AQI4" s="395"/>
      <c r="AQJ4" s="395"/>
      <c r="AQK4" s="395"/>
      <c r="AQL4" s="395"/>
      <c r="AQM4" s="395"/>
      <c r="AQN4" s="395"/>
      <c r="AQO4" s="395"/>
      <c r="AQP4" s="395"/>
      <c r="AQQ4" s="395"/>
      <c r="AQR4" s="395"/>
      <c r="AQS4" s="395"/>
      <c r="AQT4" s="395"/>
      <c r="AQU4" s="395"/>
      <c r="AQV4" s="395"/>
      <c r="AQW4" s="395"/>
      <c r="AQX4" s="395"/>
      <c r="AQY4" s="395"/>
      <c r="AQZ4" s="395"/>
      <c r="ARA4" s="395"/>
      <c r="ARB4" s="395"/>
      <c r="ARC4" s="395"/>
      <c r="ARD4" s="395"/>
      <c r="ARE4" s="395"/>
      <c r="ARF4" s="395"/>
      <c r="ARG4" s="395"/>
      <c r="ARH4" s="395"/>
      <c r="ARI4" s="395"/>
      <c r="ARJ4" s="395"/>
      <c r="ARK4" s="395"/>
      <c r="ARL4" s="395"/>
      <c r="ARM4" s="395"/>
      <c r="ARN4" s="395"/>
      <c r="ARO4" s="395"/>
      <c r="ARP4" s="395"/>
      <c r="ARQ4" s="395"/>
      <c r="ARR4" s="395"/>
      <c r="ARS4" s="395"/>
      <c r="ART4" s="395"/>
      <c r="ARU4" s="395"/>
      <c r="ARV4" s="395"/>
      <c r="ARW4" s="395"/>
      <c r="ARX4" s="395"/>
      <c r="ARY4" s="395"/>
      <c r="ARZ4" s="395"/>
      <c r="ASA4" s="395"/>
      <c r="ASB4" s="395"/>
      <c r="ASC4" s="395"/>
      <c r="ASD4" s="395"/>
      <c r="ASE4" s="395"/>
      <c r="ASF4" s="395"/>
      <c r="ASG4" s="395"/>
      <c r="ASH4" s="395"/>
      <c r="ASI4" s="395"/>
      <c r="ASJ4" s="395"/>
      <c r="ASK4" s="395"/>
      <c r="ASL4" s="395"/>
      <c r="ASM4" s="395"/>
      <c r="ASN4" s="395"/>
      <c r="ASO4" s="395"/>
      <c r="ASP4" s="395"/>
      <c r="ASQ4" s="395"/>
      <c r="ASR4" s="395"/>
      <c r="ASS4" s="395"/>
      <c r="AST4" s="395"/>
      <c r="ASU4" s="395"/>
      <c r="ASV4" s="395"/>
      <c r="ASW4" s="395"/>
      <c r="ASX4" s="395"/>
      <c r="ASY4" s="395"/>
      <c r="ASZ4" s="395"/>
      <c r="ATA4" s="395"/>
      <c r="ATB4" s="395"/>
      <c r="ATC4" s="395"/>
      <c r="ATD4" s="395"/>
      <c r="ATE4" s="395"/>
      <c r="ATF4" s="395"/>
      <c r="ATG4" s="395"/>
      <c r="ATH4" s="395"/>
      <c r="ATI4" s="395"/>
      <c r="ATJ4" s="395"/>
      <c r="ATK4" s="395"/>
      <c r="ATL4" s="395"/>
      <c r="ATM4" s="395"/>
      <c r="ATN4" s="395"/>
      <c r="ATO4" s="395"/>
      <c r="ATP4" s="395"/>
      <c r="ATQ4" s="395"/>
      <c r="ATR4" s="395"/>
      <c r="ATS4" s="395"/>
      <c r="ATT4" s="395"/>
      <c r="ATU4" s="395"/>
      <c r="ATV4" s="395"/>
      <c r="ATW4" s="395"/>
      <c r="ATX4" s="395"/>
      <c r="ATY4" s="395"/>
      <c r="ATZ4" s="395"/>
      <c r="AUA4" s="395"/>
      <c r="AUB4" s="395"/>
      <c r="AUC4" s="395"/>
      <c r="AUD4" s="395"/>
      <c r="AUE4" s="395"/>
      <c r="AUF4" s="395"/>
      <c r="AUG4" s="395"/>
      <c r="AUH4" s="395"/>
      <c r="AUI4" s="395"/>
      <c r="AUJ4" s="395"/>
      <c r="AUK4" s="395"/>
      <c r="AUL4" s="395"/>
      <c r="AUM4" s="395"/>
      <c r="AUN4" s="395"/>
      <c r="AUO4" s="395"/>
      <c r="AUP4" s="395"/>
      <c r="AUQ4" s="395"/>
      <c r="AUR4" s="395"/>
      <c r="AUS4" s="395"/>
      <c r="AUT4" s="395"/>
      <c r="AUU4" s="395"/>
      <c r="AUV4" s="395"/>
      <c r="AUW4" s="395"/>
      <c r="AUX4" s="395"/>
      <c r="AUY4" s="395"/>
      <c r="AUZ4" s="395"/>
      <c r="AVA4" s="395"/>
      <c r="AVB4" s="395"/>
      <c r="AVC4" s="395"/>
      <c r="AVD4" s="395"/>
      <c r="AVE4" s="395"/>
      <c r="AVF4" s="395"/>
      <c r="AVG4" s="395"/>
      <c r="AVH4" s="395"/>
      <c r="AVI4" s="395"/>
      <c r="AVJ4" s="395"/>
      <c r="AVK4" s="395"/>
      <c r="AVL4" s="395"/>
      <c r="AVM4" s="395"/>
      <c r="AVN4" s="395"/>
      <c r="AVO4" s="395"/>
      <c r="AVP4" s="395"/>
      <c r="AVQ4" s="395"/>
      <c r="AVR4" s="395"/>
      <c r="AVS4" s="395"/>
      <c r="AVT4" s="395"/>
      <c r="AVU4" s="395"/>
      <c r="AVV4" s="395"/>
      <c r="AVW4" s="395"/>
      <c r="AVX4" s="395"/>
      <c r="AVY4" s="395"/>
      <c r="AVZ4" s="395"/>
      <c r="AWA4" s="395"/>
      <c r="AWB4" s="395"/>
      <c r="AWC4" s="395"/>
      <c r="AWD4" s="395"/>
      <c r="AWE4" s="395"/>
      <c r="AWF4" s="395"/>
      <c r="AWG4" s="395"/>
      <c r="AWH4" s="395"/>
      <c r="AWI4" s="395"/>
      <c r="AWJ4" s="395"/>
      <c r="AWK4" s="395"/>
      <c r="AWL4" s="395"/>
      <c r="AWM4" s="395"/>
      <c r="AWN4" s="395"/>
      <c r="AWO4" s="395"/>
      <c r="AWP4" s="395"/>
      <c r="AWQ4" s="395"/>
      <c r="AWR4" s="395"/>
      <c r="AWS4" s="395"/>
      <c r="AWT4" s="395"/>
      <c r="AWU4" s="395"/>
      <c r="AWV4" s="395"/>
      <c r="AWW4" s="395"/>
      <c r="AWX4" s="395"/>
      <c r="AWY4" s="395"/>
      <c r="AWZ4" s="395"/>
      <c r="AXA4" s="395"/>
      <c r="AXB4" s="395"/>
      <c r="AXC4" s="395"/>
      <c r="AXD4" s="395"/>
      <c r="AXE4" s="395"/>
      <c r="AXF4" s="395"/>
      <c r="AXG4" s="395"/>
      <c r="AXH4" s="395"/>
      <c r="AXI4" s="395"/>
      <c r="AXJ4" s="395"/>
      <c r="AXK4" s="395"/>
      <c r="AXL4" s="395"/>
      <c r="AXM4" s="395"/>
      <c r="AXN4" s="395"/>
      <c r="AXO4" s="395"/>
      <c r="AXP4" s="395"/>
      <c r="AXQ4" s="395"/>
      <c r="AXR4" s="395"/>
      <c r="AXS4" s="395"/>
      <c r="AXT4" s="395"/>
      <c r="AXU4" s="395"/>
      <c r="AXV4" s="395"/>
      <c r="AXW4" s="395"/>
      <c r="AXX4" s="395"/>
      <c r="AXY4" s="395"/>
      <c r="AXZ4" s="395"/>
      <c r="AYA4" s="395"/>
      <c r="AYB4" s="395"/>
      <c r="AYC4" s="395"/>
      <c r="AYD4" s="395"/>
      <c r="AYE4" s="395"/>
      <c r="AYF4" s="395"/>
      <c r="AYG4" s="395"/>
      <c r="AYH4" s="395"/>
      <c r="AYI4" s="395"/>
      <c r="AYJ4" s="395"/>
      <c r="AYK4" s="395"/>
      <c r="AYL4" s="395"/>
      <c r="AYM4" s="395"/>
      <c r="AYN4" s="395"/>
      <c r="AYO4" s="395"/>
      <c r="AYP4" s="395"/>
      <c r="AYQ4" s="395"/>
      <c r="AYR4" s="395"/>
      <c r="AYS4" s="395"/>
      <c r="AYT4" s="395"/>
      <c r="AYU4" s="395"/>
      <c r="AYV4" s="395"/>
      <c r="AYW4" s="395"/>
      <c r="AYX4" s="395"/>
      <c r="AYY4" s="395"/>
      <c r="AYZ4" s="395"/>
      <c r="AZA4" s="395"/>
      <c r="AZB4" s="395"/>
      <c r="AZC4" s="395"/>
      <c r="AZD4" s="395"/>
      <c r="AZE4" s="395"/>
      <c r="AZF4" s="395"/>
      <c r="AZG4" s="395"/>
      <c r="AZH4" s="395"/>
      <c r="AZI4" s="395"/>
      <c r="AZJ4" s="395"/>
      <c r="AZK4" s="395"/>
      <c r="AZL4" s="395"/>
      <c r="AZM4" s="395"/>
      <c r="AZN4" s="395"/>
      <c r="AZO4" s="395"/>
      <c r="AZP4" s="395"/>
      <c r="AZQ4" s="395"/>
      <c r="AZR4" s="395"/>
      <c r="AZS4" s="395"/>
      <c r="AZT4" s="395"/>
      <c r="AZU4" s="395"/>
      <c r="AZV4" s="395"/>
      <c r="AZW4" s="395"/>
      <c r="AZX4" s="395"/>
      <c r="AZY4" s="395"/>
      <c r="AZZ4" s="395"/>
      <c r="BAA4" s="395"/>
      <c r="BAB4" s="395"/>
      <c r="BAC4" s="395"/>
      <c r="BAD4" s="395"/>
      <c r="BAE4" s="395"/>
      <c r="BAF4" s="395"/>
      <c r="BAG4" s="395"/>
      <c r="BAH4" s="395"/>
      <c r="BAI4" s="395"/>
      <c r="BAJ4" s="395"/>
      <c r="BAK4" s="395"/>
      <c r="BAL4" s="395"/>
      <c r="BAM4" s="395"/>
      <c r="BAN4" s="395"/>
      <c r="BAO4" s="395"/>
      <c r="BAP4" s="395"/>
      <c r="BAQ4" s="395"/>
      <c r="BAR4" s="395"/>
      <c r="BAS4" s="395"/>
      <c r="BAT4" s="395"/>
      <c r="BAU4" s="395"/>
      <c r="BAV4" s="395"/>
      <c r="BAW4" s="395"/>
      <c r="BAX4" s="395"/>
      <c r="BAY4" s="395"/>
      <c r="BAZ4" s="395"/>
      <c r="BBA4" s="395"/>
      <c r="BBB4" s="395"/>
      <c r="BBC4" s="395"/>
      <c r="BBD4" s="395"/>
      <c r="BBE4" s="395"/>
      <c r="BBF4" s="395"/>
      <c r="BBG4" s="395"/>
      <c r="BBH4" s="395"/>
      <c r="BBI4" s="395"/>
      <c r="BBJ4" s="395"/>
      <c r="BBK4" s="395"/>
      <c r="BBL4" s="395"/>
      <c r="BBM4" s="395"/>
      <c r="BBN4" s="395"/>
      <c r="BBO4" s="395"/>
      <c r="BBP4" s="395"/>
      <c r="BBQ4" s="395"/>
      <c r="BBR4" s="395"/>
      <c r="BBS4" s="395"/>
      <c r="BBT4" s="395"/>
      <c r="BBU4" s="395"/>
      <c r="BBV4" s="395"/>
      <c r="BBW4" s="395"/>
      <c r="BBX4" s="395"/>
      <c r="BBY4" s="395"/>
      <c r="BBZ4" s="395"/>
      <c r="BCA4" s="395"/>
      <c r="BCB4" s="395"/>
      <c r="BCC4" s="395"/>
      <c r="BCD4" s="395"/>
      <c r="BCE4" s="395"/>
      <c r="BCF4" s="395"/>
      <c r="BCG4" s="395"/>
      <c r="BCH4" s="395"/>
      <c r="BCI4" s="395"/>
      <c r="BCJ4" s="395"/>
      <c r="BCK4" s="395"/>
      <c r="BCL4" s="395"/>
      <c r="BCM4" s="395"/>
      <c r="BCN4" s="395"/>
      <c r="BCO4" s="395"/>
      <c r="BCP4" s="395"/>
      <c r="BCQ4" s="395"/>
      <c r="BCR4" s="395"/>
      <c r="BCS4" s="395"/>
      <c r="BCT4" s="395"/>
      <c r="BCU4" s="395"/>
      <c r="BCV4" s="395"/>
      <c r="BCW4" s="395"/>
      <c r="BCX4" s="395"/>
      <c r="BCY4" s="395"/>
      <c r="BCZ4" s="395"/>
      <c r="BDA4" s="395"/>
      <c r="BDB4" s="395"/>
      <c r="BDC4" s="395"/>
      <c r="BDD4" s="395"/>
      <c r="BDE4" s="395"/>
      <c r="BDF4" s="395"/>
      <c r="BDG4" s="395"/>
      <c r="BDH4" s="395"/>
      <c r="BDI4" s="395"/>
      <c r="BDJ4" s="395"/>
      <c r="BDK4" s="395"/>
      <c r="BDL4" s="395"/>
      <c r="BDM4" s="395"/>
      <c r="BDN4" s="395"/>
      <c r="BDO4" s="395"/>
      <c r="BDP4" s="395"/>
      <c r="BDQ4" s="395"/>
      <c r="BDR4" s="395"/>
      <c r="BDS4" s="395"/>
      <c r="BDT4" s="395"/>
      <c r="BDU4" s="395"/>
      <c r="BDV4" s="395"/>
      <c r="BDW4" s="395"/>
      <c r="BDX4" s="395"/>
      <c r="BDY4" s="395"/>
      <c r="BDZ4" s="395"/>
      <c r="BEA4" s="395"/>
      <c r="BEB4" s="395"/>
      <c r="BEC4" s="395"/>
      <c r="BED4" s="395"/>
      <c r="BEE4" s="395"/>
      <c r="BEF4" s="395"/>
      <c r="BEG4" s="395"/>
      <c r="BEH4" s="395"/>
      <c r="BEI4" s="395"/>
      <c r="BEJ4" s="395"/>
      <c r="BEK4" s="395"/>
      <c r="BEL4" s="395"/>
      <c r="BEM4" s="395"/>
      <c r="BEN4" s="395"/>
      <c r="BEO4" s="395"/>
      <c r="BEP4" s="395"/>
      <c r="BEQ4" s="395"/>
      <c r="BER4" s="395"/>
      <c r="BES4" s="395"/>
      <c r="BET4" s="395"/>
      <c r="BEU4" s="395"/>
      <c r="BEV4" s="395"/>
      <c r="BEW4" s="395"/>
      <c r="BEX4" s="395"/>
      <c r="BEY4" s="395"/>
      <c r="BEZ4" s="395"/>
      <c r="BFA4" s="395"/>
      <c r="BFB4" s="395"/>
      <c r="BFC4" s="395"/>
      <c r="BFD4" s="395"/>
      <c r="BFE4" s="395"/>
      <c r="BFF4" s="395"/>
      <c r="BFG4" s="395"/>
      <c r="BFH4" s="395"/>
      <c r="BFI4" s="395"/>
      <c r="BFJ4" s="395"/>
      <c r="BFK4" s="395"/>
      <c r="BFL4" s="395"/>
      <c r="BFM4" s="395"/>
      <c r="BFN4" s="395"/>
      <c r="BFO4" s="395"/>
      <c r="BFP4" s="395"/>
      <c r="BFQ4" s="395"/>
      <c r="BFR4" s="395"/>
      <c r="BFS4" s="395"/>
      <c r="BFT4" s="395"/>
      <c r="BFU4" s="395"/>
      <c r="BFV4" s="395"/>
      <c r="BFW4" s="395"/>
      <c r="BFX4" s="395"/>
      <c r="BFY4" s="395"/>
      <c r="BFZ4" s="395"/>
      <c r="BGA4" s="395"/>
      <c r="BGB4" s="395"/>
      <c r="BGC4" s="395"/>
      <c r="BGD4" s="395"/>
      <c r="BGE4" s="395"/>
      <c r="BGF4" s="395"/>
      <c r="BGG4" s="395"/>
      <c r="BGH4" s="395"/>
      <c r="BGI4" s="395"/>
      <c r="BGJ4" s="395"/>
      <c r="BGK4" s="395"/>
      <c r="BGL4" s="395"/>
      <c r="BGM4" s="395"/>
      <c r="BGN4" s="395"/>
      <c r="BGO4" s="395"/>
      <c r="BGP4" s="395"/>
      <c r="BGQ4" s="395"/>
      <c r="BGR4" s="395"/>
      <c r="BGS4" s="395"/>
      <c r="BGT4" s="395"/>
      <c r="BGU4" s="395"/>
      <c r="BGV4" s="395"/>
      <c r="BGW4" s="395"/>
      <c r="BGX4" s="395"/>
      <c r="BGY4" s="395"/>
      <c r="BGZ4" s="395"/>
      <c r="BHA4" s="395"/>
      <c r="BHB4" s="395"/>
      <c r="BHC4" s="395"/>
      <c r="BHD4" s="395"/>
      <c r="BHE4" s="395"/>
      <c r="BHF4" s="395"/>
      <c r="BHG4" s="395"/>
      <c r="BHH4" s="395"/>
      <c r="BHI4" s="395"/>
      <c r="BHJ4" s="395"/>
      <c r="BHK4" s="395"/>
      <c r="BHL4" s="395"/>
      <c r="BHM4" s="395"/>
      <c r="BHN4" s="395"/>
      <c r="BHO4" s="395"/>
      <c r="BHP4" s="395"/>
      <c r="BHQ4" s="395"/>
      <c r="BHR4" s="395"/>
      <c r="BHS4" s="395"/>
      <c r="BHT4" s="395"/>
      <c r="BHU4" s="395"/>
      <c r="BHV4" s="395"/>
      <c r="BHW4" s="395"/>
      <c r="BHX4" s="395"/>
      <c r="BHY4" s="395"/>
      <c r="BHZ4" s="395"/>
      <c r="BIA4" s="395"/>
      <c r="BIB4" s="395"/>
      <c r="BIC4" s="395"/>
      <c r="BID4" s="395"/>
      <c r="BIE4" s="395"/>
      <c r="BIF4" s="395"/>
      <c r="BIG4" s="395"/>
      <c r="BIH4" s="395"/>
      <c r="BII4" s="395"/>
      <c r="BIJ4" s="395"/>
      <c r="BIK4" s="395"/>
      <c r="BIL4" s="395"/>
      <c r="BIM4" s="395"/>
      <c r="BIN4" s="395"/>
      <c r="BIO4" s="395"/>
      <c r="BIP4" s="395"/>
      <c r="BIQ4" s="395"/>
      <c r="BIR4" s="395"/>
      <c r="BIS4" s="395"/>
      <c r="BIT4" s="395"/>
      <c r="BIU4" s="395"/>
      <c r="BIV4" s="395"/>
      <c r="BIW4" s="395"/>
      <c r="BIX4" s="395"/>
      <c r="BIY4" s="395"/>
      <c r="BIZ4" s="395"/>
      <c r="BJA4" s="395"/>
      <c r="BJB4" s="395"/>
      <c r="BJC4" s="395"/>
      <c r="BJD4" s="395"/>
      <c r="BJE4" s="395"/>
      <c r="BJF4" s="395"/>
      <c r="BJG4" s="395"/>
      <c r="BJH4" s="395"/>
      <c r="BJI4" s="395"/>
      <c r="BJJ4" s="395"/>
      <c r="BJK4" s="395"/>
      <c r="BJL4" s="395"/>
      <c r="BJM4" s="395"/>
      <c r="BJN4" s="395"/>
      <c r="BJO4" s="395"/>
      <c r="BJP4" s="395"/>
      <c r="BJQ4" s="395"/>
      <c r="BJR4" s="395"/>
      <c r="BJS4" s="395"/>
      <c r="BJT4" s="395"/>
      <c r="BJU4" s="395"/>
      <c r="BJV4" s="395"/>
      <c r="BJW4" s="395"/>
      <c r="BJX4" s="395"/>
      <c r="BJY4" s="395"/>
      <c r="BJZ4" s="395"/>
      <c r="BKA4" s="395"/>
      <c r="BKB4" s="395"/>
      <c r="BKC4" s="395"/>
      <c r="BKD4" s="395"/>
      <c r="BKE4" s="395"/>
      <c r="BKF4" s="395"/>
      <c r="BKG4" s="395"/>
      <c r="BKH4" s="395"/>
      <c r="BKI4" s="395"/>
      <c r="BKJ4" s="395"/>
      <c r="BKK4" s="395"/>
      <c r="BKL4" s="395"/>
      <c r="BKM4" s="395"/>
      <c r="BKN4" s="395"/>
      <c r="BKO4" s="395"/>
      <c r="BKP4" s="395"/>
      <c r="BKQ4" s="395"/>
      <c r="BKR4" s="395"/>
      <c r="BKS4" s="395"/>
      <c r="BKT4" s="395"/>
      <c r="BKU4" s="395"/>
      <c r="BKV4" s="395"/>
      <c r="BKW4" s="395"/>
      <c r="BKX4" s="395"/>
      <c r="BKY4" s="395"/>
      <c r="BKZ4" s="395"/>
      <c r="BLA4" s="395"/>
      <c r="BLB4" s="395"/>
      <c r="BLC4" s="395"/>
      <c r="BLD4" s="395"/>
      <c r="BLE4" s="395"/>
      <c r="BLF4" s="395"/>
      <c r="BLG4" s="395"/>
      <c r="BLH4" s="395"/>
      <c r="BLI4" s="395"/>
      <c r="BLJ4" s="395"/>
      <c r="BLK4" s="395"/>
      <c r="BLL4" s="395"/>
      <c r="BLM4" s="395"/>
      <c r="BLN4" s="395"/>
      <c r="BLO4" s="395"/>
      <c r="BLP4" s="395"/>
      <c r="BLQ4" s="395"/>
      <c r="BLR4" s="395"/>
      <c r="BLS4" s="395"/>
      <c r="BLT4" s="395"/>
      <c r="BLU4" s="395"/>
      <c r="BLV4" s="395"/>
      <c r="BLW4" s="395"/>
      <c r="BLX4" s="395"/>
      <c r="BLY4" s="395"/>
      <c r="BLZ4" s="395"/>
      <c r="BMA4" s="395"/>
      <c r="BMB4" s="395"/>
      <c r="BMC4" s="395"/>
      <c r="BMD4" s="395"/>
      <c r="BME4" s="395"/>
      <c r="BMF4" s="395"/>
      <c r="BMG4" s="395"/>
      <c r="BMH4" s="395"/>
      <c r="BMI4" s="395"/>
      <c r="BMJ4" s="395"/>
      <c r="BMK4" s="395"/>
      <c r="BML4" s="395"/>
      <c r="BMM4" s="395"/>
      <c r="BMN4" s="395"/>
      <c r="BMO4" s="395"/>
      <c r="BMP4" s="395"/>
      <c r="BMQ4" s="395"/>
      <c r="BMR4" s="395"/>
      <c r="BMS4" s="395"/>
      <c r="BMT4" s="395"/>
      <c r="BMU4" s="395"/>
      <c r="BMV4" s="395"/>
      <c r="BMW4" s="395"/>
      <c r="BMX4" s="395"/>
      <c r="BMY4" s="395"/>
      <c r="BMZ4" s="395"/>
      <c r="BNA4" s="395"/>
      <c r="BNB4" s="395"/>
      <c r="BNC4" s="395"/>
      <c r="BND4" s="395"/>
      <c r="BNE4" s="395"/>
      <c r="BNF4" s="395"/>
      <c r="BNG4" s="395"/>
      <c r="BNH4" s="395"/>
      <c r="BNI4" s="395"/>
      <c r="BNJ4" s="395"/>
      <c r="BNK4" s="395"/>
      <c r="BNL4" s="395"/>
      <c r="BNM4" s="395"/>
      <c r="BNN4" s="395"/>
      <c r="BNO4" s="395"/>
      <c r="BNP4" s="395"/>
      <c r="BNQ4" s="395"/>
      <c r="BNR4" s="395"/>
      <c r="BNS4" s="395"/>
      <c r="BNT4" s="395"/>
      <c r="BNU4" s="395"/>
      <c r="BNV4" s="395"/>
      <c r="BNW4" s="395"/>
      <c r="BNX4" s="395"/>
      <c r="BNY4" s="395"/>
      <c r="BNZ4" s="395"/>
      <c r="BOA4" s="395"/>
      <c r="BOB4" s="395"/>
      <c r="BOC4" s="395"/>
      <c r="BOD4" s="395"/>
      <c r="BOE4" s="395"/>
      <c r="BOF4" s="395"/>
      <c r="BOG4" s="395"/>
      <c r="BOH4" s="395"/>
      <c r="BOI4" s="395"/>
      <c r="BOJ4" s="395"/>
      <c r="BOK4" s="395"/>
      <c r="BOL4" s="395"/>
      <c r="BOM4" s="395"/>
      <c r="BON4" s="395"/>
      <c r="BOO4" s="395"/>
      <c r="BOP4" s="395"/>
      <c r="BOQ4" s="395"/>
      <c r="BOR4" s="395"/>
      <c r="BOS4" s="395"/>
      <c r="BOT4" s="395"/>
      <c r="BOU4" s="395"/>
      <c r="BOV4" s="395"/>
      <c r="BOW4" s="395"/>
      <c r="BOX4" s="395"/>
      <c r="BOY4" s="395"/>
      <c r="BOZ4" s="395"/>
      <c r="BPA4" s="395"/>
      <c r="BPB4" s="395"/>
      <c r="BPC4" s="395"/>
      <c r="BPD4" s="395"/>
      <c r="BPE4" s="395"/>
      <c r="BPF4" s="395"/>
      <c r="BPG4" s="395"/>
      <c r="BPH4" s="395"/>
      <c r="BPI4" s="395"/>
      <c r="BPJ4" s="395"/>
      <c r="BPK4" s="395"/>
      <c r="BPL4" s="395"/>
      <c r="BPM4" s="395"/>
      <c r="BPN4" s="395"/>
      <c r="BPO4" s="395"/>
      <c r="BPP4" s="395"/>
      <c r="BPQ4" s="395"/>
      <c r="BPR4" s="395"/>
      <c r="BPS4" s="395"/>
      <c r="BPT4" s="395"/>
      <c r="BPU4" s="395"/>
      <c r="BPV4" s="395"/>
      <c r="BPW4" s="395"/>
      <c r="BPX4" s="395"/>
      <c r="BPY4" s="395"/>
      <c r="BPZ4" s="395"/>
      <c r="BQA4" s="395"/>
      <c r="BQB4" s="395"/>
      <c r="BQC4" s="395"/>
      <c r="BQD4" s="395"/>
      <c r="BQE4" s="395"/>
      <c r="BQF4" s="395"/>
      <c r="BQG4" s="395"/>
      <c r="BQH4" s="395"/>
      <c r="BQI4" s="395"/>
      <c r="BQJ4" s="395"/>
      <c r="BQK4" s="395"/>
      <c r="BQL4" s="395"/>
      <c r="BQM4" s="395"/>
      <c r="BQN4" s="395"/>
      <c r="BQO4" s="395"/>
      <c r="BQP4" s="395"/>
      <c r="BQQ4" s="395"/>
      <c r="BQR4" s="395"/>
      <c r="BQS4" s="395"/>
      <c r="BQT4" s="395"/>
      <c r="BQU4" s="395"/>
      <c r="BQV4" s="395"/>
      <c r="BQW4" s="395"/>
      <c r="BQX4" s="395"/>
      <c r="BQY4" s="395"/>
      <c r="BQZ4" s="395"/>
      <c r="BRA4" s="395"/>
      <c r="BRB4" s="395"/>
      <c r="BRC4" s="395"/>
      <c r="BRD4" s="395"/>
      <c r="BRE4" s="395"/>
      <c r="BRF4" s="395"/>
      <c r="BRG4" s="395"/>
      <c r="BRH4" s="395"/>
      <c r="BRI4" s="395"/>
      <c r="BRJ4" s="395"/>
      <c r="BRK4" s="395"/>
      <c r="BRL4" s="395"/>
      <c r="BRM4" s="395"/>
      <c r="BRN4" s="395"/>
      <c r="BRO4" s="395"/>
      <c r="BRP4" s="395"/>
      <c r="BRQ4" s="395"/>
      <c r="BRR4" s="395"/>
      <c r="BRS4" s="395"/>
      <c r="BRT4" s="395"/>
      <c r="BRU4" s="395"/>
      <c r="BRV4" s="395"/>
      <c r="BRW4" s="395"/>
      <c r="BRX4" s="395"/>
      <c r="BRY4" s="395"/>
      <c r="BRZ4" s="395"/>
      <c r="BSA4" s="395"/>
      <c r="BSB4" s="395"/>
      <c r="BSC4" s="395"/>
      <c r="BSD4" s="395"/>
      <c r="BSE4" s="395"/>
      <c r="BSF4" s="395"/>
      <c r="BSG4" s="395"/>
      <c r="BSH4" s="395"/>
      <c r="BSI4" s="395"/>
      <c r="BSJ4" s="395"/>
      <c r="BSK4" s="395"/>
      <c r="BSL4" s="395"/>
      <c r="BSM4" s="395"/>
      <c r="BSN4" s="395"/>
      <c r="BSO4" s="395"/>
      <c r="BSP4" s="395"/>
      <c r="BSQ4" s="395"/>
      <c r="BSR4" s="395"/>
      <c r="BSS4" s="395"/>
      <c r="BST4" s="395"/>
      <c r="BSU4" s="395"/>
      <c r="BSV4" s="395"/>
      <c r="BSW4" s="395"/>
      <c r="BSX4" s="395"/>
      <c r="BSY4" s="395"/>
      <c r="BSZ4" s="395"/>
      <c r="BTA4" s="395"/>
      <c r="BTB4" s="395"/>
      <c r="BTC4" s="395"/>
      <c r="BTD4" s="395"/>
      <c r="BTE4" s="395"/>
      <c r="BTF4" s="395"/>
      <c r="BTG4" s="395"/>
      <c r="BTH4" s="395"/>
      <c r="BTI4" s="395"/>
      <c r="BTJ4" s="395"/>
      <c r="BTK4" s="395"/>
      <c r="BTL4" s="395"/>
      <c r="BTM4" s="395"/>
      <c r="BTN4" s="395"/>
      <c r="BTO4" s="395"/>
      <c r="BTP4" s="395"/>
      <c r="BTQ4" s="395"/>
      <c r="BTR4" s="395"/>
      <c r="BTS4" s="395"/>
      <c r="BTT4" s="395"/>
      <c r="BTU4" s="395"/>
      <c r="BTV4" s="395"/>
      <c r="BTW4" s="395"/>
      <c r="BTX4" s="395"/>
      <c r="BTY4" s="395"/>
      <c r="BTZ4" s="395"/>
      <c r="BUA4" s="395"/>
      <c r="BUB4" s="395"/>
      <c r="BUC4" s="395"/>
      <c r="BUD4" s="395"/>
      <c r="BUE4" s="395"/>
      <c r="BUF4" s="395"/>
      <c r="BUG4" s="395"/>
      <c r="BUH4" s="395"/>
      <c r="BUI4" s="395"/>
      <c r="BUJ4" s="395"/>
      <c r="BUK4" s="395"/>
      <c r="BUL4" s="395"/>
      <c r="BUM4" s="395"/>
      <c r="BUN4" s="395"/>
      <c r="BUO4" s="395"/>
      <c r="BUP4" s="395"/>
      <c r="BUQ4" s="395"/>
      <c r="BUR4" s="395"/>
      <c r="BUS4" s="395"/>
      <c r="BUT4" s="395"/>
      <c r="BUU4" s="395"/>
      <c r="BUV4" s="395"/>
      <c r="BUW4" s="395"/>
      <c r="BUX4" s="395"/>
      <c r="BUY4" s="395"/>
      <c r="BUZ4" s="395"/>
      <c r="BVA4" s="395"/>
      <c r="BVB4" s="395"/>
      <c r="BVC4" s="395"/>
      <c r="BVD4" s="395"/>
      <c r="BVE4" s="395"/>
      <c r="BVF4" s="395"/>
      <c r="BVG4" s="395"/>
      <c r="BVH4" s="395"/>
      <c r="BVI4" s="395"/>
      <c r="BVJ4" s="395"/>
      <c r="BVK4" s="395"/>
      <c r="BVL4" s="395"/>
      <c r="BVM4" s="395"/>
      <c r="BVN4" s="395"/>
      <c r="BVO4" s="395"/>
      <c r="BVP4" s="395"/>
      <c r="BVQ4" s="395"/>
      <c r="BVR4" s="395"/>
      <c r="BVS4" s="395"/>
      <c r="BVT4" s="395"/>
      <c r="BVU4" s="395"/>
      <c r="BVV4" s="395"/>
      <c r="BVW4" s="395"/>
      <c r="BVX4" s="395"/>
      <c r="BVY4" s="395"/>
      <c r="BVZ4" s="395"/>
      <c r="BWA4" s="395"/>
      <c r="BWB4" s="395"/>
      <c r="BWC4" s="395"/>
      <c r="BWD4" s="395"/>
      <c r="BWE4" s="395"/>
      <c r="BWF4" s="395"/>
      <c r="BWG4" s="395"/>
      <c r="BWH4" s="395"/>
      <c r="BWI4" s="395"/>
      <c r="BWJ4" s="395"/>
      <c r="BWK4" s="395"/>
      <c r="BWL4" s="395"/>
      <c r="BWM4" s="395"/>
      <c r="BWN4" s="395"/>
      <c r="BWO4" s="395"/>
      <c r="BWP4" s="395"/>
      <c r="BWQ4" s="395"/>
      <c r="BWR4" s="395"/>
      <c r="BWS4" s="395"/>
      <c r="BWT4" s="395"/>
      <c r="BWU4" s="395"/>
      <c r="BWV4" s="395"/>
      <c r="BWW4" s="395"/>
      <c r="BWX4" s="395"/>
      <c r="BWY4" s="395"/>
      <c r="BWZ4" s="395"/>
      <c r="BXA4" s="395"/>
      <c r="BXB4" s="395"/>
      <c r="BXC4" s="395"/>
      <c r="BXD4" s="395"/>
      <c r="BXE4" s="395"/>
      <c r="BXF4" s="395"/>
      <c r="BXG4" s="395"/>
      <c r="BXH4" s="395"/>
      <c r="BXI4" s="395"/>
      <c r="BXJ4" s="395"/>
      <c r="BXK4" s="395"/>
      <c r="BXL4" s="395"/>
      <c r="BXM4" s="395"/>
      <c r="BXN4" s="395"/>
      <c r="BXO4" s="395"/>
      <c r="BXP4" s="395"/>
      <c r="BXQ4" s="395"/>
      <c r="BXR4" s="395"/>
      <c r="BXS4" s="395"/>
      <c r="BXT4" s="395"/>
      <c r="BXU4" s="395"/>
      <c r="BXV4" s="395"/>
      <c r="BXW4" s="395"/>
      <c r="BXX4" s="395"/>
      <c r="BXY4" s="395"/>
      <c r="BXZ4" s="395"/>
      <c r="BYA4" s="395"/>
      <c r="BYB4" s="395"/>
      <c r="BYC4" s="395"/>
      <c r="BYD4" s="395"/>
      <c r="BYE4" s="395"/>
      <c r="BYF4" s="395"/>
      <c r="BYG4" s="395"/>
      <c r="BYH4" s="395"/>
      <c r="BYI4" s="395"/>
      <c r="BYJ4" s="395"/>
      <c r="BYK4" s="395"/>
      <c r="BYL4" s="395"/>
      <c r="BYM4" s="395"/>
      <c r="BYN4" s="395"/>
      <c r="BYO4" s="395"/>
      <c r="BYP4" s="395"/>
      <c r="BYQ4" s="395"/>
      <c r="BYR4" s="395"/>
      <c r="BYS4" s="395"/>
      <c r="BYT4" s="395"/>
      <c r="BYU4" s="395"/>
      <c r="BYV4" s="395"/>
      <c r="BYW4" s="395"/>
      <c r="BYX4" s="395"/>
      <c r="BYY4" s="395"/>
      <c r="BYZ4" s="395"/>
      <c r="BZA4" s="395"/>
      <c r="BZB4" s="395"/>
      <c r="BZC4" s="395"/>
      <c r="BZD4" s="395"/>
      <c r="BZE4" s="395"/>
      <c r="BZF4" s="395"/>
      <c r="BZG4" s="395"/>
      <c r="BZH4" s="395"/>
      <c r="BZI4" s="395"/>
      <c r="BZJ4" s="395"/>
      <c r="BZK4" s="395"/>
      <c r="BZL4" s="395"/>
      <c r="BZM4" s="395"/>
      <c r="BZN4" s="395"/>
      <c r="BZO4" s="395"/>
      <c r="BZP4" s="395"/>
      <c r="BZQ4" s="395"/>
      <c r="BZR4" s="395"/>
      <c r="BZS4" s="395"/>
      <c r="BZT4" s="395"/>
      <c r="BZU4" s="395"/>
      <c r="BZV4" s="395"/>
      <c r="BZW4" s="395"/>
      <c r="BZX4" s="395"/>
      <c r="BZY4" s="395"/>
      <c r="BZZ4" s="395"/>
      <c r="CAA4" s="395"/>
      <c r="CAB4" s="395"/>
      <c r="CAC4" s="395"/>
      <c r="CAD4" s="395"/>
      <c r="CAE4" s="395"/>
      <c r="CAF4" s="395"/>
      <c r="CAG4" s="395"/>
      <c r="CAH4" s="395"/>
      <c r="CAI4" s="395"/>
      <c r="CAJ4" s="395"/>
      <c r="CAK4" s="395"/>
      <c r="CAL4" s="395"/>
      <c r="CAM4" s="395"/>
      <c r="CAN4" s="395"/>
      <c r="CAO4" s="395"/>
      <c r="CAP4" s="395"/>
      <c r="CAQ4" s="395"/>
      <c r="CAR4" s="395"/>
      <c r="CAS4" s="395"/>
      <c r="CAT4" s="395"/>
      <c r="CAU4" s="395"/>
      <c r="CAV4" s="395"/>
      <c r="CAW4" s="395"/>
      <c r="CAX4" s="395"/>
      <c r="CAY4" s="395"/>
      <c r="CAZ4" s="395"/>
      <c r="CBA4" s="395"/>
      <c r="CBB4" s="395"/>
      <c r="CBC4" s="395"/>
      <c r="CBD4" s="395"/>
      <c r="CBE4" s="395"/>
      <c r="CBF4" s="395"/>
      <c r="CBG4" s="395"/>
      <c r="CBH4" s="395"/>
      <c r="CBI4" s="395"/>
      <c r="CBJ4" s="395"/>
      <c r="CBK4" s="395"/>
      <c r="CBL4" s="395"/>
      <c r="CBM4" s="395"/>
      <c r="CBN4" s="395"/>
      <c r="CBO4" s="395"/>
      <c r="CBP4" s="395"/>
      <c r="CBQ4" s="395"/>
      <c r="CBR4" s="395"/>
      <c r="CBS4" s="395"/>
      <c r="CBT4" s="395"/>
      <c r="CBU4" s="395"/>
      <c r="CBV4" s="395"/>
      <c r="CBW4" s="395"/>
      <c r="CBX4" s="395"/>
      <c r="CBY4" s="395"/>
      <c r="CBZ4" s="395"/>
      <c r="CCA4" s="395"/>
      <c r="CCB4" s="395"/>
      <c r="CCC4" s="395"/>
      <c r="CCD4" s="395"/>
      <c r="CCE4" s="395"/>
      <c r="CCF4" s="395"/>
      <c r="CCG4" s="395"/>
      <c r="CCH4" s="395"/>
      <c r="CCI4" s="395"/>
      <c r="CCJ4" s="395"/>
      <c r="CCK4" s="395"/>
      <c r="CCL4" s="395"/>
      <c r="CCM4" s="395"/>
      <c r="CCN4" s="395"/>
      <c r="CCO4" s="395"/>
      <c r="CCP4" s="395"/>
      <c r="CCQ4" s="395"/>
      <c r="CCR4" s="395"/>
      <c r="CCS4" s="395"/>
      <c r="CCT4" s="395"/>
      <c r="CCU4" s="395"/>
      <c r="CCV4" s="395"/>
      <c r="CCW4" s="395"/>
      <c r="CCX4" s="395"/>
      <c r="CCY4" s="395"/>
      <c r="CCZ4" s="395"/>
      <c r="CDA4" s="395"/>
      <c r="CDB4" s="395"/>
      <c r="CDC4" s="395"/>
      <c r="CDD4" s="395"/>
      <c r="CDE4" s="395"/>
      <c r="CDF4" s="395"/>
      <c r="CDG4" s="395"/>
      <c r="CDH4" s="395"/>
      <c r="CDI4" s="395"/>
      <c r="CDJ4" s="395"/>
      <c r="CDK4" s="395"/>
      <c r="CDL4" s="395"/>
      <c r="CDM4" s="395"/>
      <c r="CDN4" s="395"/>
      <c r="CDO4" s="395"/>
      <c r="CDP4" s="395"/>
      <c r="CDQ4" s="395"/>
      <c r="CDR4" s="395"/>
      <c r="CDS4" s="395"/>
      <c r="CDT4" s="395"/>
      <c r="CDU4" s="395"/>
      <c r="CDV4" s="395"/>
      <c r="CDW4" s="395"/>
      <c r="CDX4" s="395"/>
      <c r="CDY4" s="395"/>
      <c r="CDZ4" s="395"/>
      <c r="CEA4" s="395"/>
      <c r="CEB4" s="395"/>
      <c r="CEC4" s="395"/>
      <c r="CED4" s="395"/>
      <c r="CEE4" s="395"/>
      <c r="CEF4" s="395"/>
      <c r="CEG4" s="395"/>
      <c r="CEH4" s="395"/>
      <c r="CEI4" s="395"/>
      <c r="CEJ4" s="395"/>
      <c r="CEK4" s="395"/>
      <c r="CEL4" s="395"/>
      <c r="CEM4" s="395"/>
      <c r="CEN4" s="395"/>
      <c r="CEO4" s="395"/>
      <c r="CEP4" s="395"/>
      <c r="CEQ4" s="395"/>
      <c r="CER4" s="395"/>
      <c r="CES4" s="395"/>
      <c r="CET4" s="395"/>
      <c r="CEU4" s="395"/>
      <c r="CEV4" s="395"/>
      <c r="CEW4" s="395"/>
      <c r="CEX4" s="395"/>
      <c r="CEY4" s="395"/>
      <c r="CEZ4" s="395"/>
      <c r="CFA4" s="395"/>
      <c r="CFB4" s="395"/>
      <c r="CFC4" s="395"/>
      <c r="CFD4" s="395"/>
      <c r="CFE4" s="395"/>
      <c r="CFF4" s="395"/>
      <c r="CFG4" s="395"/>
      <c r="CFH4" s="395"/>
      <c r="CFI4" s="395"/>
      <c r="CFJ4" s="395"/>
      <c r="CFK4" s="395"/>
      <c r="CFL4" s="395"/>
      <c r="CFM4" s="395"/>
      <c r="CFN4" s="395"/>
      <c r="CFO4" s="395"/>
      <c r="CFP4" s="395"/>
      <c r="CFQ4" s="395"/>
      <c r="CFR4" s="395"/>
      <c r="CFS4" s="395"/>
      <c r="CFT4" s="395"/>
      <c r="CFU4" s="395"/>
      <c r="CFV4" s="395"/>
      <c r="CFW4" s="395"/>
      <c r="CFX4" s="395"/>
      <c r="CFY4" s="395"/>
      <c r="CFZ4" s="395"/>
      <c r="CGA4" s="395"/>
      <c r="CGB4" s="395"/>
      <c r="CGC4" s="395"/>
      <c r="CGD4" s="395"/>
      <c r="CGE4" s="395"/>
      <c r="CGF4" s="395"/>
      <c r="CGG4" s="395"/>
      <c r="CGH4" s="395"/>
      <c r="CGI4" s="395"/>
      <c r="CGJ4" s="395"/>
      <c r="CGK4" s="395"/>
      <c r="CGL4" s="395"/>
      <c r="CGM4" s="395"/>
      <c r="CGN4" s="395"/>
      <c r="CGO4" s="395"/>
      <c r="CGP4" s="395"/>
      <c r="CGQ4" s="395"/>
      <c r="CGR4" s="395"/>
      <c r="CGS4" s="395"/>
      <c r="CGT4" s="395"/>
      <c r="CGU4" s="395"/>
      <c r="CGV4" s="395"/>
      <c r="CGW4" s="395"/>
      <c r="CGX4" s="395"/>
      <c r="CGY4" s="395"/>
      <c r="CGZ4" s="395"/>
      <c r="CHA4" s="395"/>
      <c r="CHB4" s="395"/>
      <c r="CHC4" s="395"/>
      <c r="CHD4" s="395"/>
      <c r="CHE4" s="395"/>
      <c r="CHF4" s="395"/>
      <c r="CHG4" s="395"/>
      <c r="CHH4" s="395"/>
      <c r="CHI4" s="395"/>
      <c r="CHJ4" s="395"/>
      <c r="CHK4" s="395"/>
      <c r="CHL4" s="395"/>
      <c r="CHM4" s="395"/>
      <c r="CHN4" s="395"/>
      <c r="CHO4" s="395"/>
      <c r="CHP4" s="395"/>
      <c r="CHQ4" s="395"/>
      <c r="CHR4" s="395"/>
      <c r="CHS4" s="395"/>
      <c r="CHT4" s="395"/>
      <c r="CHU4" s="395"/>
      <c r="CHV4" s="395"/>
      <c r="CHW4" s="395"/>
      <c r="CHX4" s="395"/>
      <c r="CHY4" s="395"/>
      <c r="CHZ4" s="395"/>
      <c r="CIA4" s="395"/>
      <c r="CIB4" s="395"/>
      <c r="CIC4" s="395"/>
      <c r="CID4" s="395"/>
      <c r="CIE4" s="395"/>
      <c r="CIF4" s="395"/>
      <c r="CIG4" s="395"/>
      <c r="CIH4" s="395"/>
      <c r="CII4" s="395"/>
      <c r="CIJ4" s="395"/>
      <c r="CIK4" s="395"/>
      <c r="CIL4" s="395"/>
      <c r="CIM4" s="395"/>
      <c r="CIN4" s="395"/>
      <c r="CIO4" s="395"/>
      <c r="CIP4" s="395"/>
      <c r="CIQ4" s="395"/>
      <c r="CIR4" s="395"/>
      <c r="CIS4" s="395"/>
      <c r="CIT4" s="395"/>
      <c r="CIU4" s="395"/>
      <c r="CIV4" s="395"/>
      <c r="CIW4" s="395"/>
      <c r="CIX4" s="395"/>
      <c r="CIY4" s="395"/>
      <c r="CIZ4" s="395"/>
      <c r="CJA4" s="395"/>
      <c r="CJB4" s="395"/>
      <c r="CJC4" s="395"/>
      <c r="CJD4" s="395"/>
      <c r="CJE4" s="395"/>
      <c r="CJF4" s="395"/>
      <c r="CJG4" s="395"/>
      <c r="CJH4" s="395"/>
      <c r="CJI4" s="395"/>
      <c r="CJJ4" s="395"/>
      <c r="CJK4" s="395"/>
      <c r="CJL4" s="395"/>
      <c r="CJM4" s="395"/>
      <c r="CJN4" s="395"/>
      <c r="CJO4" s="395"/>
      <c r="CJP4" s="395"/>
      <c r="CJQ4" s="395"/>
      <c r="CJR4" s="395"/>
      <c r="CJS4" s="395"/>
      <c r="CJT4" s="395"/>
      <c r="CJU4" s="395"/>
      <c r="CJV4" s="395"/>
      <c r="CJW4" s="395"/>
      <c r="CJX4" s="395"/>
      <c r="CJY4" s="395"/>
      <c r="CJZ4" s="395"/>
      <c r="CKA4" s="395"/>
      <c r="CKB4" s="395"/>
      <c r="CKC4" s="395"/>
      <c r="CKD4" s="395"/>
      <c r="CKE4" s="395"/>
      <c r="CKF4" s="395"/>
      <c r="CKG4" s="395"/>
      <c r="CKH4" s="395"/>
      <c r="CKI4" s="395"/>
      <c r="CKJ4" s="395"/>
      <c r="CKK4" s="395"/>
      <c r="CKL4" s="395"/>
      <c r="CKM4" s="395"/>
      <c r="CKN4" s="395"/>
      <c r="CKO4" s="395"/>
      <c r="CKP4" s="395"/>
      <c r="CKQ4" s="395"/>
      <c r="CKR4" s="395"/>
      <c r="CKS4" s="395"/>
      <c r="CKT4" s="395"/>
      <c r="CKU4" s="395"/>
      <c r="CKV4" s="395"/>
      <c r="CKW4" s="395"/>
      <c r="CKX4" s="395"/>
      <c r="CKY4" s="395"/>
      <c r="CKZ4" s="395"/>
      <c r="CLA4" s="395"/>
      <c r="CLB4" s="395"/>
      <c r="CLC4" s="395"/>
      <c r="CLD4" s="395"/>
      <c r="CLE4" s="395"/>
      <c r="CLF4" s="395"/>
      <c r="CLG4" s="395"/>
      <c r="CLH4" s="395"/>
      <c r="CLI4" s="395"/>
      <c r="CLJ4" s="395"/>
      <c r="CLK4" s="395"/>
      <c r="CLL4" s="395"/>
      <c r="CLM4" s="395"/>
      <c r="CLN4" s="395"/>
      <c r="CLO4" s="395"/>
      <c r="CLP4" s="395"/>
      <c r="CLQ4" s="395"/>
      <c r="CLR4" s="395"/>
      <c r="CLS4" s="395"/>
      <c r="CLT4" s="395"/>
      <c r="CLU4" s="395"/>
      <c r="CLV4" s="395"/>
      <c r="CLW4" s="395"/>
      <c r="CLX4" s="395"/>
      <c r="CLY4" s="395"/>
      <c r="CLZ4" s="395"/>
      <c r="CMA4" s="395"/>
      <c r="CMB4" s="395"/>
      <c r="CMC4" s="395"/>
      <c r="CMD4" s="395"/>
      <c r="CME4" s="395"/>
      <c r="CMF4" s="395"/>
      <c r="CMG4" s="395"/>
      <c r="CMH4" s="395"/>
      <c r="CMI4" s="395"/>
      <c r="CMJ4" s="395"/>
      <c r="CMK4" s="395"/>
      <c r="CML4" s="395"/>
      <c r="CMM4" s="395"/>
      <c r="CMN4" s="395"/>
      <c r="CMO4" s="395"/>
      <c r="CMP4" s="395"/>
      <c r="CMQ4" s="395"/>
      <c r="CMR4" s="395"/>
      <c r="CMS4" s="395"/>
      <c r="CMT4" s="395"/>
      <c r="CMU4" s="395"/>
      <c r="CMV4" s="395"/>
      <c r="CMW4" s="395"/>
      <c r="CMX4" s="395"/>
      <c r="CMY4" s="395"/>
      <c r="CMZ4" s="395"/>
      <c r="CNA4" s="395"/>
      <c r="CNB4" s="395"/>
      <c r="CNC4" s="395"/>
      <c r="CND4" s="395"/>
      <c r="CNE4" s="395"/>
      <c r="CNF4" s="395"/>
      <c r="CNG4" s="395"/>
      <c r="CNH4" s="395"/>
      <c r="CNI4" s="395"/>
      <c r="CNJ4" s="395"/>
      <c r="CNK4" s="395"/>
      <c r="CNL4" s="395"/>
      <c r="CNM4" s="395"/>
      <c r="CNN4" s="395"/>
      <c r="CNO4" s="395"/>
      <c r="CNP4" s="395"/>
      <c r="CNQ4" s="395"/>
      <c r="CNR4" s="395"/>
      <c r="CNS4" s="395"/>
      <c r="CNT4" s="395"/>
      <c r="CNU4" s="395"/>
      <c r="CNV4" s="395"/>
      <c r="CNW4" s="395"/>
      <c r="CNX4" s="395"/>
      <c r="CNY4" s="395"/>
      <c r="CNZ4" s="395"/>
      <c r="COA4" s="395"/>
      <c r="COB4" s="395"/>
      <c r="COC4" s="395"/>
      <c r="COD4" s="395"/>
      <c r="COE4" s="395"/>
      <c r="COF4" s="395"/>
      <c r="COG4" s="395"/>
      <c r="COH4" s="395"/>
      <c r="COI4" s="395"/>
      <c r="COJ4" s="395"/>
      <c r="COK4" s="395"/>
      <c r="COL4" s="395"/>
      <c r="COM4" s="395"/>
      <c r="CON4" s="395"/>
      <c r="COO4" s="395"/>
      <c r="COP4" s="395"/>
      <c r="COQ4" s="395"/>
      <c r="COR4" s="395"/>
      <c r="COS4" s="395"/>
      <c r="COT4" s="395"/>
      <c r="COU4" s="395"/>
      <c r="COV4" s="395"/>
      <c r="COW4" s="395"/>
      <c r="COX4" s="395"/>
      <c r="COY4" s="395"/>
      <c r="COZ4" s="395"/>
      <c r="CPA4" s="395"/>
      <c r="CPB4" s="395"/>
      <c r="CPC4" s="395"/>
      <c r="CPD4" s="395"/>
      <c r="CPE4" s="395"/>
      <c r="CPF4" s="395"/>
      <c r="CPG4" s="395"/>
      <c r="CPH4" s="395"/>
      <c r="CPI4" s="395"/>
      <c r="CPJ4" s="395"/>
      <c r="CPK4" s="395"/>
      <c r="CPL4" s="395"/>
      <c r="CPM4" s="395"/>
      <c r="CPN4" s="395"/>
      <c r="CPO4" s="395"/>
      <c r="CPP4" s="395"/>
      <c r="CPQ4" s="395"/>
      <c r="CPR4" s="395"/>
      <c r="CPS4" s="395"/>
      <c r="CPT4" s="395"/>
      <c r="CPU4" s="395"/>
      <c r="CPV4" s="395"/>
      <c r="CPW4" s="395"/>
      <c r="CPX4" s="395"/>
      <c r="CPY4" s="395"/>
      <c r="CPZ4" s="395"/>
      <c r="CQA4" s="395"/>
      <c r="CQB4" s="395"/>
      <c r="CQC4" s="395"/>
      <c r="CQD4" s="395"/>
      <c r="CQE4" s="395"/>
      <c r="CQF4" s="395"/>
      <c r="CQG4" s="395"/>
      <c r="CQH4" s="395"/>
      <c r="CQI4" s="395"/>
      <c r="CQJ4" s="395"/>
      <c r="CQK4" s="395"/>
      <c r="CQL4" s="395"/>
      <c r="CQM4" s="395"/>
      <c r="CQN4" s="395"/>
      <c r="CQO4" s="395"/>
      <c r="CQP4" s="395"/>
      <c r="CQQ4" s="395"/>
      <c r="CQR4" s="395"/>
      <c r="CQS4" s="395"/>
      <c r="CQT4" s="395"/>
      <c r="CQU4" s="395"/>
      <c r="CQV4" s="395"/>
      <c r="CQW4" s="395"/>
      <c r="CQX4" s="395"/>
      <c r="CQY4" s="395"/>
      <c r="CQZ4" s="395"/>
      <c r="CRA4" s="395"/>
      <c r="CRB4" s="395"/>
      <c r="CRC4" s="395"/>
      <c r="CRD4" s="395"/>
      <c r="CRE4" s="395"/>
      <c r="CRF4" s="395"/>
      <c r="CRG4" s="395"/>
      <c r="CRH4" s="395"/>
      <c r="CRI4" s="395"/>
      <c r="CRJ4" s="395"/>
      <c r="CRK4" s="395"/>
      <c r="CRL4" s="395"/>
      <c r="CRM4" s="395"/>
      <c r="CRN4" s="395"/>
      <c r="CRO4" s="395"/>
      <c r="CRP4" s="395"/>
      <c r="CRQ4" s="395"/>
      <c r="CRR4" s="395"/>
      <c r="CRS4" s="395"/>
      <c r="CRT4" s="395"/>
      <c r="CRU4" s="395"/>
      <c r="CRV4" s="395"/>
      <c r="CRW4" s="395"/>
      <c r="CRX4" s="395"/>
      <c r="CRY4" s="395"/>
      <c r="CRZ4" s="395"/>
      <c r="CSA4" s="395"/>
      <c r="CSB4" s="395"/>
      <c r="CSC4" s="395"/>
      <c r="CSD4" s="395"/>
      <c r="CSE4" s="395"/>
      <c r="CSF4" s="395"/>
      <c r="CSG4" s="395"/>
      <c r="CSH4" s="395"/>
      <c r="CSI4" s="395"/>
      <c r="CSJ4" s="395"/>
      <c r="CSK4" s="395"/>
      <c r="CSL4" s="395"/>
      <c r="CSM4" s="395"/>
      <c r="CSN4" s="395"/>
      <c r="CSO4" s="395"/>
      <c r="CSP4" s="395"/>
      <c r="CSQ4" s="395"/>
      <c r="CSR4" s="395"/>
      <c r="CSS4" s="395"/>
      <c r="CST4" s="395"/>
      <c r="CSU4" s="395"/>
      <c r="CSV4" s="395"/>
      <c r="CSW4" s="395"/>
      <c r="CSX4" s="395"/>
      <c r="CSY4" s="395"/>
      <c r="CSZ4" s="395"/>
      <c r="CTA4" s="395"/>
      <c r="CTB4" s="395"/>
      <c r="CTC4" s="395"/>
      <c r="CTD4" s="395"/>
      <c r="CTE4" s="395"/>
      <c r="CTF4" s="395"/>
      <c r="CTG4" s="395"/>
      <c r="CTH4" s="395"/>
      <c r="CTI4" s="395"/>
      <c r="CTJ4" s="395"/>
      <c r="CTK4" s="395"/>
      <c r="CTL4" s="395"/>
      <c r="CTM4" s="395"/>
      <c r="CTN4" s="395"/>
      <c r="CTO4" s="395"/>
      <c r="CTP4" s="395"/>
      <c r="CTQ4" s="395"/>
      <c r="CTR4" s="395"/>
      <c r="CTS4" s="395"/>
      <c r="CTT4" s="395"/>
      <c r="CTU4" s="395"/>
      <c r="CTV4" s="395"/>
      <c r="CTW4" s="395"/>
      <c r="CTX4" s="395"/>
      <c r="CTY4" s="395"/>
      <c r="CTZ4" s="395"/>
      <c r="CUA4" s="395"/>
      <c r="CUB4" s="395"/>
      <c r="CUC4" s="395"/>
      <c r="CUD4" s="395"/>
      <c r="CUE4" s="395"/>
      <c r="CUF4" s="395"/>
      <c r="CUG4" s="395"/>
      <c r="CUH4" s="395"/>
      <c r="CUI4" s="395"/>
      <c r="CUJ4" s="395"/>
      <c r="CUK4" s="395"/>
      <c r="CUL4" s="395"/>
      <c r="CUM4" s="395"/>
      <c r="CUN4" s="395"/>
      <c r="CUO4" s="395"/>
      <c r="CUP4" s="395"/>
      <c r="CUQ4" s="395"/>
      <c r="CUR4" s="395"/>
      <c r="CUS4" s="395"/>
      <c r="CUT4" s="395"/>
      <c r="CUU4" s="395"/>
      <c r="CUV4" s="395"/>
      <c r="CUW4" s="395"/>
      <c r="CUX4" s="395"/>
      <c r="CUY4" s="395"/>
      <c r="CUZ4" s="395"/>
      <c r="CVA4" s="395"/>
      <c r="CVB4" s="395"/>
      <c r="CVC4" s="395"/>
      <c r="CVD4" s="395"/>
      <c r="CVE4" s="395"/>
      <c r="CVF4" s="395"/>
      <c r="CVG4" s="395"/>
      <c r="CVH4" s="395"/>
      <c r="CVI4" s="395"/>
      <c r="CVJ4" s="395"/>
      <c r="CVK4" s="395"/>
      <c r="CVL4" s="395"/>
      <c r="CVM4" s="395"/>
      <c r="CVN4" s="395"/>
      <c r="CVO4" s="395"/>
      <c r="CVP4" s="395"/>
      <c r="CVQ4" s="395"/>
      <c r="CVR4" s="395"/>
      <c r="CVS4" s="395"/>
      <c r="CVT4" s="395"/>
      <c r="CVU4" s="395"/>
      <c r="CVV4" s="395"/>
      <c r="CVW4" s="395"/>
      <c r="CVX4" s="395"/>
      <c r="CVY4" s="395"/>
      <c r="CVZ4" s="395"/>
      <c r="CWA4" s="395"/>
      <c r="CWB4" s="395"/>
      <c r="CWC4" s="395"/>
      <c r="CWD4" s="395"/>
      <c r="CWE4" s="395"/>
      <c r="CWF4" s="395"/>
      <c r="CWG4" s="395"/>
      <c r="CWH4" s="395"/>
      <c r="CWI4" s="395"/>
      <c r="CWJ4" s="395"/>
      <c r="CWK4" s="395"/>
      <c r="CWL4" s="395"/>
      <c r="CWM4" s="395"/>
      <c r="CWN4" s="395"/>
      <c r="CWO4" s="395"/>
      <c r="CWP4" s="395"/>
      <c r="CWQ4" s="395"/>
      <c r="CWR4" s="395"/>
      <c r="CWS4" s="395"/>
      <c r="CWT4" s="395"/>
      <c r="CWU4" s="395"/>
      <c r="CWV4" s="395"/>
      <c r="CWW4" s="395"/>
      <c r="CWX4" s="395"/>
      <c r="CWY4" s="395"/>
      <c r="CWZ4" s="395"/>
      <c r="CXA4" s="395"/>
      <c r="CXB4" s="395"/>
      <c r="CXC4" s="395"/>
      <c r="CXD4" s="395"/>
      <c r="CXE4" s="395"/>
      <c r="CXF4" s="395"/>
      <c r="CXG4" s="395"/>
      <c r="CXH4" s="395"/>
      <c r="CXI4" s="395"/>
      <c r="CXJ4" s="395"/>
      <c r="CXK4" s="395"/>
      <c r="CXL4" s="395"/>
      <c r="CXM4" s="395"/>
      <c r="CXN4" s="395"/>
      <c r="CXO4" s="395"/>
      <c r="CXP4" s="395"/>
      <c r="CXQ4" s="395"/>
      <c r="CXR4" s="395"/>
      <c r="CXS4" s="395"/>
      <c r="CXT4" s="395"/>
      <c r="CXU4" s="395"/>
      <c r="CXV4" s="395"/>
      <c r="CXW4" s="395"/>
      <c r="CXX4" s="395"/>
      <c r="CXY4" s="395"/>
      <c r="CXZ4" s="395"/>
      <c r="CYA4" s="395"/>
      <c r="CYB4" s="395"/>
      <c r="CYC4" s="395"/>
      <c r="CYD4" s="395"/>
      <c r="CYE4" s="395"/>
      <c r="CYF4" s="395"/>
      <c r="CYG4" s="395"/>
      <c r="CYH4" s="395"/>
      <c r="CYI4" s="395"/>
      <c r="CYJ4" s="395"/>
      <c r="CYK4" s="395"/>
      <c r="CYL4" s="395"/>
      <c r="CYM4" s="395"/>
      <c r="CYN4" s="395"/>
      <c r="CYO4" s="395"/>
      <c r="CYP4" s="395"/>
      <c r="CYQ4" s="395"/>
      <c r="CYR4" s="395"/>
      <c r="CYS4" s="395"/>
      <c r="CYT4" s="395"/>
      <c r="CYU4" s="395"/>
      <c r="CYV4" s="395"/>
      <c r="CYW4" s="395"/>
      <c r="CYX4" s="395"/>
      <c r="CYY4" s="395"/>
      <c r="CYZ4" s="395"/>
      <c r="CZA4" s="395"/>
      <c r="CZB4" s="395"/>
      <c r="CZC4" s="395"/>
      <c r="CZD4" s="395"/>
      <c r="CZE4" s="395"/>
      <c r="CZF4" s="395"/>
      <c r="CZG4" s="395"/>
      <c r="CZH4" s="395"/>
      <c r="CZI4" s="395"/>
      <c r="CZJ4" s="395"/>
      <c r="CZK4" s="395"/>
      <c r="CZL4" s="395"/>
      <c r="CZM4" s="395"/>
      <c r="CZN4" s="395"/>
      <c r="CZO4" s="395"/>
      <c r="CZP4" s="395"/>
      <c r="CZQ4" s="395"/>
      <c r="CZR4" s="395"/>
      <c r="CZS4" s="395"/>
      <c r="CZT4" s="395"/>
      <c r="CZU4" s="395"/>
      <c r="CZV4" s="395"/>
      <c r="CZW4" s="395"/>
      <c r="CZX4" s="395"/>
      <c r="CZY4" s="395"/>
      <c r="CZZ4" s="395"/>
      <c r="DAA4" s="395"/>
      <c r="DAB4" s="395"/>
      <c r="DAC4" s="395"/>
      <c r="DAD4" s="395"/>
      <c r="DAE4" s="395"/>
      <c r="DAF4" s="395"/>
      <c r="DAG4" s="395"/>
      <c r="DAH4" s="395"/>
      <c r="DAI4" s="395"/>
      <c r="DAJ4" s="395"/>
      <c r="DAK4" s="395"/>
      <c r="DAL4" s="395"/>
      <c r="DAM4" s="395"/>
      <c r="DAN4" s="395"/>
      <c r="DAO4" s="395"/>
      <c r="DAP4" s="395"/>
      <c r="DAQ4" s="395"/>
      <c r="DAR4" s="395"/>
      <c r="DAS4" s="395"/>
      <c r="DAT4" s="395"/>
      <c r="DAU4" s="395"/>
      <c r="DAV4" s="395"/>
      <c r="DAW4" s="395"/>
      <c r="DAX4" s="395"/>
      <c r="DAY4" s="395"/>
      <c r="DAZ4" s="395"/>
      <c r="DBA4" s="395"/>
      <c r="DBB4" s="395"/>
      <c r="DBC4" s="395"/>
      <c r="DBD4" s="395"/>
      <c r="DBE4" s="395"/>
      <c r="DBF4" s="395"/>
      <c r="DBG4" s="395"/>
      <c r="DBH4" s="395"/>
      <c r="DBI4" s="395"/>
      <c r="DBJ4" s="395"/>
      <c r="DBK4" s="395"/>
      <c r="DBL4" s="395"/>
      <c r="DBM4" s="395"/>
      <c r="DBN4" s="395"/>
      <c r="DBO4" s="395"/>
      <c r="DBP4" s="395"/>
      <c r="DBQ4" s="395"/>
      <c r="DBR4" s="395"/>
      <c r="DBS4" s="395"/>
      <c r="DBT4" s="395"/>
      <c r="DBU4" s="395"/>
      <c r="DBV4" s="395"/>
      <c r="DBW4" s="395"/>
      <c r="DBX4" s="395"/>
      <c r="DBY4" s="395"/>
      <c r="DBZ4" s="395"/>
      <c r="DCA4" s="395"/>
      <c r="DCB4" s="395"/>
      <c r="DCC4" s="395"/>
      <c r="DCD4" s="395"/>
      <c r="DCE4" s="395"/>
      <c r="DCF4" s="395"/>
      <c r="DCG4" s="395"/>
      <c r="DCH4" s="395"/>
      <c r="DCI4" s="395"/>
      <c r="DCJ4" s="395"/>
      <c r="DCK4" s="395"/>
      <c r="DCL4" s="395"/>
      <c r="DCM4" s="395"/>
      <c r="DCN4" s="395"/>
      <c r="DCO4" s="395"/>
      <c r="DCP4" s="395"/>
      <c r="DCQ4" s="395"/>
      <c r="DCR4" s="395"/>
      <c r="DCS4" s="395"/>
      <c r="DCT4" s="395"/>
      <c r="DCU4" s="395"/>
      <c r="DCV4" s="395"/>
      <c r="DCW4" s="395"/>
      <c r="DCX4" s="395"/>
      <c r="DCY4" s="395"/>
      <c r="DCZ4" s="395"/>
      <c r="DDA4" s="395"/>
      <c r="DDB4" s="395"/>
      <c r="DDC4" s="395"/>
      <c r="DDD4" s="395"/>
      <c r="DDE4" s="395"/>
      <c r="DDF4" s="395"/>
      <c r="DDG4" s="395"/>
      <c r="DDH4" s="395"/>
      <c r="DDI4" s="395"/>
      <c r="DDJ4" s="395"/>
      <c r="DDK4" s="395"/>
      <c r="DDL4" s="395"/>
      <c r="DDM4" s="395"/>
      <c r="DDN4" s="395"/>
      <c r="DDO4" s="395"/>
      <c r="DDP4" s="395"/>
      <c r="DDQ4" s="395"/>
      <c r="DDR4" s="395"/>
      <c r="DDS4" s="395"/>
      <c r="DDT4" s="395"/>
      <c r="DDU4" s="395"/>
      <c r="DDV4" s="395"/>
      <c r="DDW4" s="395"/>
      <c r="DDX4" s="395"/>
      <c r="DDY4" s="395"/>
      <c r="DDZ4" s="395"/>
      <c r="DEA4" s="395"/>
      <c r="DEB4" s="395"/>
      <c r="DEC4" s="395"/>
      <c r="DED4" s="395"/>
      <c r="DEE4" s="395"/>
      <c r="DEF4" s="395"/>
      <c r="DEG4" s="395"/>
      <c r="DEH4" s="395"/>
      <c r="DEI4" s="395"/>
      <c r="DEJ4" s="395"/>
      <c r="DEK4" s="395"/>
      <c r="DEL4" s="395"/>
      <c r="DEM4" s="395"/>
      <c r="DEN4" s="395"/>
      <c r="DEO4" s="395"/>
      <c r="DEP4" s="395"/>
      <c r="DEQ4" s="395"/>
      <c r="DER4" s="395"/>
      <c r="DES4" s="395"/>
      <c r="DET4" s="395"/>
      <c r="DEU4" s="395"/>
      <c r="DEV4" s="395"/>
      <c r="DEW4" s="395"/>
      <c r="DEX4" s="395"/>
      <c r="DEY4" s="395"/>
      <c r="DEZ4" s="395"/>
      <c r="DFA4" s="395"/>
      <c r="DFB4" s="395"/>
      <c r="DFC4" s="395"/>
      <c r="DFD4" s="395"/>
      <c r="DFE4" s="395"/>
      <c r="DFF4" s="395"/>
      <c r="DFG4" s="395"/>
      <c r="DFH4" s="395"/>
      <c r="DFI4" s="395"/>
      <c r="DFJ4" s="395"/>
      <c r="DFK4" s="395"/>
      <c r="DFL4" s="395"/>
      <c r="DFM4" s="395"/>
      <c r="DFN4" s="395"/>
      <c r="DFO4" s="395"/>
      <c r="DFP4" s="395"/>
      <c r="DFQ4" s="395"/>
      <c r="DFR4" s="395"/>
      <c r="DFS4" s="395"/>
      <c r="DFT4" s="395"/>
      <c r="DFU4" s="395"/>
      <c r="DFV4" s="395"/>
      <c r="DFW4" s="395"/>
      <c r="DFX4" s="395"/>
      <c r="DFY4" s="395"/>
      <c r="DFZ4" s="395"/>
      <c r="DGA4" s="395"/>
      <c r="DGB4" s="395"/>
      <c r="DGC4" s="395"/>
      <c r="DGD4" s="395"/>
      <c r="DGE4" s="395"/>
      <c r="DGF4" s="395"/>
      <c r="DGG4" s="395"/>
      <c r="DGH4" s="395"/>
      <c r="DGI4" s="395"/>
      <c r="DGJ4" s="395"/>
      <c r="DGK4" s="395"/>
      <c r="DGL4" s="395"/>
      <c r="DGM4" s="395"/>
      <c r="DGN4" s="395"/>
      <c r="DGO4" s="395"/>
      <c r="DGP4" s="395"/>
      <c r="DGQ4" s="395"/>
      <c r="DGR4" s="395"/>
      <c r="DGS4" s="395"/>
      <c r="DGT4" s="395"/>
      <c r="DGU4" s="395"/>
      <c r="DGV4" s="395"/>
      <c r="DGW4" s="395"/>
      <c r="DGX4" s="395"/>
      <c r="DGY4" s="395"/>
      <c r="DGZ4" s="395"/>
      <c r="DHA4" s="395"/>
      <c r="DHB4" s="395"/>
      <c r="DHC4" s="395"/>
      <c r="DHD4" s="395"/>
      <c r="DHE4" s="395"/>
      <c r="DHF4" s="395"/>
      <c r="DHG4" s="395"/>
      <c r="DHH4" s="395"/>
      <c r="DHI4" s="395"/>
      <c r="DHJ4" s="395"/>
      <c r="DHK4" s="395"/>
      <c r="DHL4" s="395"/>
      <c r="DHM4" s="395"/>
      <c r="DHN4" s="395"/>
      <c r="DHO4" s="395"/>
      <c r="DHP4" s="395"/>
      <c r="DHQ4" s="395"/>
      <c r="DHR4" s="395"/>
      <c r="DHS4" s="395"/>
      <c r="DHT4" s="395"/>
      <c r="DHU4" s="395"/>
      <c r="DHV4" s="395"/>
      <c r="DHW4" s="395"/>
      <c r="DHX4" s="395"/>
      <c r="DHY4" s="395"/>
      <c r="DHZ4" s="395"/>
      <c r="DIA4" s="395"/>
      <c r="DIB4" s="395"/>
      <c r="DIC4" s="395"/>
      <c r="DID4" s="395"/>
      <c r="DIE4" s="395"/>
      <c r="DIF4" s="395"/>
      <c r="DIG4" s="395"/>
      <c r="DIH4" s="395"/>
      <c r="DII4" s="395"/>
      <c r="DIJ4" s="395"/>
      <c r="DIK4" s="395"/>
      <c r="DIL4" s="395"/>
      <c r="DIM4" s="395"/>
      <c r="DIN4" s="395"/>
      <c r="DIO4" s="395"/>
      <c r="DIP4" s="395"/>
      <c r="DIQ4" s="395"/>
      <c r="DIR4" s="395"/>
      <c r="DIS4" s="395"/>
      <c r="DIT4" s="395"/>
      <c r="DIU4" s="395"/>
      <c r="DIV4" s="395"/>
      <c r="DIW4" s="395"/>
      <c r="DIX4" s="395"/>
      <c r="DIY4" s="395"/>
      <c r="DIZ4" s="395"/>
      <c r="DJA4" s="395"/>
      <c r="DJB4" s="395"/>
      <c r="DJC4" s="395"/>
      <c r="DJD4" s="395"/>
      <c r="DJE4" s="395"/>
      <c r="DJF4" s="395"/>
      <c r="DJG4" s="395"/>
      <c r="DJH4" s="395"/>
      <c r="DJI4" s="395"/>
      <c r="DJJ4" s="395"/>
      <c r="DJK4" s="395"/>
      <c r="DJL4" s="395"/>
      <c r="DJM4" s="395"/>
      <c r="DJN4" s="395"/>
      <c r="DJO4" s="395"/>
      <c r="DJP4" s="395"/>
      <c r="DJQ4" s="395"/>
      <c r="DJR4" s="395"/>
      <c r="DJS4" s="395"/>
      <c r="DJT4" s="395"/>
      <c r="DJU4" s="395"/>
      <c r="DJV4" s="395"/>
      <c r="DJW4" s="395"/>
      <c r="DJX4" s="395"/>
      <c r="DJY4" s="395"/>
      <c r="DJZ4" s="395"/>
      <c r="DKA4" s="395"/>
      <c r="DKB4" s="395"/>
      <c r="DKC4" s="395"/>
      <c r="DKD4" s="395"/>
      <c r="DKE4" s="395"/>
      <c r="DKF4" s="395"/>
      <c r="DKG4" s="395"/>
      <c r="DKH4" s="395"/>
      <c r="DKI4" s="395"/>
      <c r="DKJ4" s="395"/>
      <c r="DKK4" s="395"/>
      <c r="DKL4" s="395"/>
      <c r="DKM4" s="395"/>
      <c r="DKN4" s="395"/>
      <c r="DKO4" s="395"/>
      <c r="DKP4" s="395"/>
      <c r="DKQ4" s="395"/>
      <c r="DKR4" s="395"/>
      <c r="DKS4" s="395"/>
      <c r="DKT4" s="395"/>
      <c r="DKU4" s="395"/>
      <c r="DKV4" s="395"/>
      <c r="DKW4" s="395"/>
      <c r="DKX4" s="395"/>
      <c r="DKY4" s="395"/>
      <c r="DKZ4" s="395"/>
      <c r="DLA4" s="395"/>
      <c r="DLB4" s="395"/>
      <c r="DLC4" s="395"/>
      <c r="DLD4" s="395"/>
      <c r="DLE4" s="395"/>
      <c r="DLF4" s="395"/>
      <c r="DLG4" s="395"/>
      <c r="DLH4" s="395"/>
      <c r="DLI4" s="395"/>
      <c r="DLJ4" s="395"/>
      <c r="DLK4" s="395"/>
      <c r="DLL4" s="395"/>
      <c r="DLM4" s="395"/>
      <c r="DLN4" s="395"/>
      <c r="DLO4" s="395"/>
      <c r="DLP4" s="395"/>
      <c r="DLQ4" s="395"/>
      <c r="DLR4" s="395"/>
      <c r="DLS4" s="395"/>
      <c r="DLT4" s="395"/>
      <c r="DLU4" s="395"/>
      <c r="DLV4" s="395"/>
      <c r="DLW4" s="395"/>
      <c r="DLX4" s="395"/>
      <c r="DLY4" s="395"/>
      <c r="DLZ4" s="395"/>
      <c r="DMA4" s="395"/>
      <c r="DMB4" s="395"/>
      <c r="DMC4" s="395"/>
      <c r="DMD4" s="395"/>
      <c r="DME4" s="395"/>
      <c r="DMF4" s="395"/>
      <c r="DMG4" s="395"/>
      <c r="DMH4" s="395"/>
      <c r="DMI4" s="395"/>
      <c r="DMJ4" s="395"/>
      <c r="DMK4" s="395"/>
      <c r="DML4" s="395"/>
      <c r="DMM4" s="395"/>
      <c r="DMN4" s="395"/>
      <c r="DMO4" s="395"/>
      <c r="DMP4" s="395"/>
      <c r="DMQ4" s="395"/>
      <c r="DMR4" s="395"/>
      <c r="DMS4" s="395"/>
      <c r="DMT4" s="395"/>
      <c r="DMU4" s="395"/>
      <c r="DMV4" s="395"/>
      <c r="DMW4" s="395"/>
      <c r="DMX4" s="395"/>
      <c r="DMY4" s="395"/>
      <c r="DMZ4" s="395"/>
      <c r="DNA4" s="395"/>
      <c r="DNB4" s="395"/>
      <c r="DNC4" s="395"/>
      <c r="DND4" s="395"/>
      <c r="DNE4" s="395"/>
      <c r="DNF4" s="395"/>
      <c r="DNG4" s="395"/>
      <c r="DNH4" s="395"/>
      <c r="DNI4" s="395"/>
      <c r="DNJ4" s="395"/>
      <c r="DNK4" s="395"/>
      <c r="DNL4" s="395"/>
      <c r="DNM4" s="395"/>
      <c r="DNN4" s="395"/>
      <c r="DNO4" s="395"/>
      <c r="DNP4" s="395"/>
      <c r="DNQ4" s="395"/>
      <c r="DNR4" s="395"/>
      <c r="DNS4" s="395"/>
      <c r="DNT4" s="395"/>
      <c r="DNU4" s="395"/>
      <c r="DNV4" s="395"/>
      <c r="DNW4" s="395"/>
      <c r="DNX4" s="395"/>
      <c r="DNY4" s="395"/>
      <c r="DNZ4" s="395"/>
      <c r="DOA4" s="395"/>
      <c r="DOB4" s="395"/>
      <c r="DOC4" s="395"/>
      <c r="DOD4" s="395"/>
      <c r="DOE4" s="395"/>
      <c r="DOF4" s="395"/>
      <c r="DOG4" s="395"/>
      <c r="DOH4" s="395"/>
      <c r="DOI4" s="395"/>
      <c r="DOJ4" s="395"/>
      <c r="DOK4" s="395"/>
      <c r="DOL4" s="395"/>
      <c r="DOM4" s="395"/>
      <c r="DON4" s="395"/>
      <c r="DOO4" s="395"/>
      <c r="DOP4" s="395"/>
      <c r="DOQ4" s="395"/>
      <c r="DOR4" s="395"/>
      <c r="DOS4" s="395"/>
      <c r="DOT4" s="395"/>
      <c r="DOU4" s="395"/>
      <c r="DOV4" s="395"/>
      <c r="DOW4" s="395"/>
      <c r="DOX4" s="395"/>
      <c r="DOY4" s="395"/>
      <c r="DOZ4" s="395"/>
      <c r="DPA4" s="395"/>
      <c r="DPB4" s="395"/>
      <c r="DPC4" s="395"/>
      <c r="DPD4" s="395"/>
      <c r="DPE4" s="395"/>
      <c r="DPF4" s="395"/>
      <c r="DPG4" s="395"/>
      <c r="DPH4" s="395"/>
      <c r="DPI4" s="395"/>
      <c r="DPJ4" s="395"/>
      <c r="DPK4" s="395"/>
      <c r="DPL4" s="395"/>
      <c r="DPM4" s="395"/>
      <c r="DPN4" s="395"/>
      <c r="DPO4" s="395"/>
      <c r="DPP4" s="395"/>
      <c r="DPQ4" s="395"/>
      <c r="DPR4" s="395"/>
      <c r="DPS4" s="395"/>
      <c r="DPT4" s="395"/>
      <c r="DPU4" s="395"/>
      <c r="DPV4" s="395"/>
      <c r="DPW4" s="395"/>
      <c r="DPX4" s="395"/>
      <c r="DPY4" s="395"/>
      <c r="DPZ4" s="395"/>
      <c r="DQA4" s="395"/>
      <c r="DQB4" s="395"/>
      <c r="DQC4" s="395"/>
      <c r="DQD4" s="395"/>
      <c r="DQE4" s="395"/>
      <c r="DQF4" s="395"/>
      <c r="DQG4" s="395"/>
      <c r="DQH4" s="395"/>
      <c r="DQI4" s="395"/>
      <c r="DQJ4" s="395"/>
      <c r="DQK4" s="395"/>
      <c r="DQL4" s="395"/>
      <c r="DQM4" s="395"/>
      <c r="DQN4" s="395"/>
      <c r="DQO4" s="395"/>
      <c r="DQP4" s="395"/>
      <c r="DQQ4" s="395"/>
      <c r="DQR4" s="395"/>
      <c r="DQS4" s="395"/>
      <c r="DQT4" s="395"/>
      <c r="DQU4" s="395"/>
      <c r="DQV4" s="395"/>
      <c r="DQW4" s="395"/>
      <c r="DQX4" s="395"/>
      <c r="DQY4" s="395"/>
      <c r="DQZ4" s="395"/>
      <c r="DRA4" s="395"/>
      <c r="DRB4" s="395"/>
      <c r="DRC4" s="395"/>
      <c r="DRD4" s="395"/>
      <c r="DRE4" s="395"/>
      <c r="DRF4" s="395"/>
      <c r="DRG4" s="395"/>
      <c r="DRH4" s="395"/>
      <c r="DRI4" s="395"/>
      <c r="DRJ4" s="395"/>
      <c r="DRK4" s="395"/>
      <c r="DRL4" s="395"/>
      <c r="DRM4" s="395"/>
      <c r="DRN4" s="395"/>
      <c r="DRO4" s="395"/>
      <c r="DRP4" s="395"/>
      <c r="DRQ4" s="395"/>
      <c r="DRR4" s="395"/>
      <c r="DRS4" s="395"/>
      <c r="DRT4" s="395"/>
      <c r="DRU4" s="395"/>
      <c r="DRV4" s="395"/>
      <c r="DRW4" s="395"/>
      <c r="DRX4" s="395"/>
      <c r="DRY4" s="395"/>
      <c r="DRZ4" s="395"/>
      <c r="DSA4" s="395"/>
      <c r="DSB4" s="395"/>
      <c r="DSC4" s="395"/>
      <c r="DSD4" s="395"/>
      <c r="DSE4" s="395"/>
      <c r="DSF4" s="395"/>
      <c r="DSG4" s="395"/>
      <c r="DSH4" s="395"/>
      <c r="DSI4" s="395"/>
      <c r="DSJ4" s="395"/>
      <c r="DSK4" s="395"/>
      <c r="DSL4" s="395"/>
      <c r="DSM4" s="395"/>
      <c r="DSN4" s="395"/>
      <c r="DSO4" s="395"/>
      <c r="DSP4" s="395"/>
      <c r="DSQ4" s="395"/>
      <c r="DSR4" s="395"/>
      <c r="DSS4" s="395"/>
      <c r="DST4" s="395"/>
      <c r="DSU4" s="395"/>
      <c r="DSV4" s="395"/>
      <c r="DSW4" s="395"/>
      <c r="DSX4" s="395"/>
      <c r="DSY4" s="395"/>
      <c r="DSZ4" s="395"/>
      <c r="DTA4" s="395"/>
      <c r="DTB4" s="395"/>
      <c r="DTC4" s="395"/>
      <c r="DTD4" s="395"/>
      <c r="DTE4" s="395"/>
      <c r="DTF4" s="395"/>
      <c r="DTG4" s="395"/>
      <c r="DTH4" s="395"/>
      <c r="DTI4" s="395"/>
      <c r="DTJ4" s="395"/>
      <c r="DTK4" s="395"/>
      <c r="DTL4" s="395"/>
      <c r="DTM4" s="395"/>
      <c r="DTN4" s="395"/>
      <c r="DTO4" s="395"/>
      <c r="DTP4" s="395"/>
      <c r="DTQ4" s="395"/>
      <c r="DTR4" s="395"/>
      <c r="DTS4" s="395"/>
      <c r="DTT4" s="395"/>
      <c r="DTU4" s="395"/>
      <c r="DTV4" s="395"/>
      <c r="DTW4" s="395"/>
      <c r="DTX4" s="395"/>
      <c r="DTY4" s="395"/>
      <c r="DTZ4" s="395"/>
      <c r="DUA4" s="395"/>
      <c r="DUB4" s="395"/>
      <c r="DUC4" s="395"/>
      <c r="DUD4" s="395"/>
      <c r="DUE4" s="395"/>
      <c r="DUF4" s="395"/>
      <c r="DUG4" s="395"/>
      <c r="DUH4" s="395"/>
      <c r="DUI4" s="395"/>
      <c r="DUJ4" s="395"/>
      <c r="DUK4" s="395"/>
      <c r="DUL4" s="395"/>
      <c r="DUM4" s="395"/>
      <c r="DUN4" s="395"/>
      <c r="DUO4" s="395"/>
      <c r="DUP4" s="395"/>
      <c r="DUQ4" s="395"/>
      <c r="DUR4" s="395"/>
      <c r="DUS4" s="395"/>
      <c r="DUT4" s="395"/>
      <c r="DUU4" s="395"/>
      <c r="DUV4" s="395"/>
      <c r="DUW4" s="395"/>
      <c r="DUX4" s="395"/>
      <c r="DUY4" s="395"/>
      <c r="DUZ4" s="395"/>
      <c r="DVA4" s="395"/>
      <c r="DVB4" s="395"/>
      <c r="DVC4" s="395"/>
      <c r="DVD4" s="395"/>
      <c r="DVE4" s="395"/>
      <c r="DVF4" s="395"/>
      <c r="DVG4" s="395"/>
      <c r="DVH4" s="395"/>
      <c r="DVI4" s="395"/>
      <c r="DVJ4" s="395"/>
      <c r="DVK4" s="395"/>
      <c r="DVL4" s="395"/>
      <c r="DVM4" s="395"/>
      <c r="DVN4" s="395"/>
      <c r="DVO4" s="395"/>
      <c r="DVP4" s="395"/>
      <c r="DVQ4" s="395"/>
      <c r="DVR4" s="395"/>
      <c r="DVS4" s="395"/>
      <c r="DVT4" s="395"/>
      <c r="DVU4" s="395"/>
      <c r="DVV4" s="395"/>
      <c r="DVW4" s="395"/>
      <c r="DVX4" s="395"/>
      <c r="DVY4" s="395"/>
      <c r="DVZ4" s="395"/>
      <c r="DWA4" s="395"/>
      <c r="DWB4" s="395"/>
      <c r="DWC4" s="395"/>
      <c r="DWD4" s="395"/>
      <c r="DWE4" s="395"/>
      <c r="DWF4" s="395"/>
      <c r="DWG4" s="395"/>
      <c r="DWH4" s="395"/>
      <c r="DWI4" s="395"/>
      <c r="DWJ4" s="395"/>
      <c r="DWK4" s="395"/>
      <c r="DWL4" s="395"/>
      <c r="DWM4" s="395"/>
      <c r="DWN4" s="395"/>
      <c r="DWO4" s="395"/>
      <c r="DWP4" s="395"/>
      <c r="DWQ4" s="395"/>
      <c r="DWR4" s="395"/>
      <c r="DWS4" s="395"/>
      <c r="DWT4" s="395"/>
      <c r="DWU4" s="395"/>
      <c r="DWV4" s="395"/>
      <c r="DWW4" s="395"/>
      <c r="DWX4" s="395"/>
      <c r="DWY4" s="395"/>
      <c r="DWZ4" s="395"/>
      <c r="DXA4" s="395"/>
      <c r="DXB4" s="395"/>
      <c r="DXC4" s="395"/>
      <c r="DXD4" s="395"/>
      <c r="DXE4" s="395"/>
      <c r="DXF4" s="395"/>
      <c r="DXG4" s="395"/>
      <c r="DXH4" s="395"/>
      <c r="DXI4" s="395"/>
      <c r="DXJ4" s="395"/>
      <c r="DXK4" s="395"/>
      <c r="DXL4" s="395"/>
      <c r="DXM4" s="395"/>
      <c r="DXN4" s="395"/>
      <c r="DXO4" s="395"/>
      <c r="DXP4" s="395"/>
      <c r="DXQ4" s="395"/>
      <c r="DXR4" s="395"/>
      <c r="DXS4" s="395"/>
      <c r="DXT4" s="395"/>
      <c r="DXU4" s="395"/>
      <c r="DXV4" s="395"/>
      <c r="DXW4" s="395"/>
      <c r="DXX4" s="395"/>
      <c r="DXY4" s="395"/>
      <c r="DXZ4" s="395"/>
      <c r="DYA4" s="395"/>
      <c r="DYB4" s="395"/>
      <c r="DYC4" s="395"/>
      <c r="DYD4" s="395"/>
      <c r="DYE4" s="395"/>
      <c r="DYF4" s="395"/>
      <c r="DYG4" s="395"/>
      <c r="DYH4" s="395"/>
      <c r="DYI4" s="395"/>
      <c r="DYJ4" s="395"/>
      <c r="DYK4" s="395"/>
      <c r="DYL4" s="395"/>
      <c r="DYM4" s="395"/>
      <c r="DYN4" s="395"/>
      <c r="DYO4" s="395"/>
      <c r="DYP4" s="395"/>
      <c r="DYQ4" s="395"/>
      <c r="DYR4" s="395"/>
      <c r="DYS4" s="395"/>
      <c r="DYT4" s="395"/>
      <c r="DYU4" s="395"/>
      <c r="DYV4" s="395"/>
      <c r="DYW4" s="395"/>
      <c r="DYX4" s="395"/>
      <c r="DYY4" s="395"/>
      <c r="DYZ4" s="395"/>
      <c r="DZA4" s="395"/>
      <c r="DZB4" s="395"/>
      <c r="DZC4" s="395"/>
      <c r="DZD4" s="395"/>
      <c r="DZE4" s="395"/>
      <c r="DZF4" s="395"/>
      <c r="DZG4" s="395"/>
      <c r="DZH4" s="395"/>
      <c r="DZI4" s="395"/>
      <c r="DZJ4" s="395"/>
      <c r="DZK4" s="395"/>
      <c r="DZL4" s="395"/>
      <c r="DZM4" s="395"/>
      <c r="DZN4" s="395"/>
      <c r="DZO4" s="395"/>
      <c r="DZP4" s="395"/>
      <c r="DZQ4" s="395"/>
      <c r="DZR4" s="395"/>
      <c r="DZS4" s="395"/>
      <c r="DZT4" s="395"/>
      <c r="DZU4" s="395"/>
      <c r="DZV4" s="395"/>
      <c r="DZW4" s="395"/>
      <c r="DZX4" s="395"/>
      <c r="DZY4" s="395"/>
      <c r="DZZ4" s="395"/>
      <c r="EAA4" s="395"/>
      <c r="EAB4" s="395"/>
      <c r="EAC4" s="395"/>
      <c r="EAD4" s="395"/>
      <c r="EAE4" s="395"/>
      <c r="EAF4" s="395"/>
      <c r="EAG4" s="395"/>
      <c r="EAH4" s="395"/>
      <c r="EAI4" s="395"/>
      <c r="EAJ4" s="395"/>
      <c r="EAK4" s="395"/>
      <c r="EAL4" s="395"/>
      <c r="EAM4" s="395"/>
      <c r="EAN4" s="395"/>
      <c r="EAO4" s="395"/>
      <c r="EAP4" s="395"/>
      <c r="EAQ4" s="395"/>
      <c r="EAR4" s="395"/>
      <c r="EAS4" s="395"/>
      <c r="EAT4" s="395"/>
      <c r="EAU4" s="395"/>
      <c r="EAV4" s="395"/>
      <c r="EAW4" s="395"/>
      <c r="EAX4" s="395"/>
      <c r="EAY4" s="395"/>
      <c r="EAZ4" s="395"/>
      <c r="EBA4" s="395"/>
      <c r="EBB4" s="395"/>
      <c r="EBC4" s="395"/>
      <c r="EBD4" s="395"/>
      <c r="EBE4" s="395"/>
      <c r="EBF4" s="395"/>
      <c r="EBG4" s="395"/>
      <c r="EBH4" s="395"/>
      <c r="EBI4" s="395"/>
      <c r="EBJ4" s="395"/>
      <c r="EBK4" s="395"/>
      <c r="EBL4" s="395"/>
      <c r="EBM4" s="395"/>
      <c r="EBN4" s="395"/>
      <c r="EBO4" s="395"/>
      <c r="EBP4" s="395"/>
      <c r="EBQ4" s="395"/>
      <c r="EBR4" s="395"/>
      <c r="EBS4" s="395"/>
      <c r="EBT4" s="395"/>
      <c r="EBU4" s="395"/>
      <c r="EBV4" s="395"/>
      <c r="EBW4" s="395"/>
      <c r="EBX4" s="395"/>
      <c r="EBY4" s="395"/>
      <c r="EBZ4" s="395"/>
      <c r="ECA4" s="395"/>
      <c r="ECB4" s="395"/>
      <c r="ECC4" s="395"/>
      <c r="ECD4" s="395"/>
      <c r="ECE4" s="395"/>
      <c r="ECF4" s="395"/>
      <c r="ECG4" s="395"/>
      <c r="ECH4" s="395"/>
      <c r="ECI4" s="395"/>
      <c r="ECJ4" s="395"/>
      <c r="ECK4" s="395"/>
      <c r="ECL4" s="395"/>
      <c r="ECM4" s="395"/>
      <c r="ECN4" s="395"/>
      <c r="ECO4" s="395"/>
      <c r="ECP4" s="395"/>
      <c r="ECQ4" s="395"/>
      <c r="ECR4" s="395"/>
      <c r="ECS4" s="395"/>
      <c r="ECT4" s="395"/>
      <c r="ECU4" s="395"/>
      <c r="ECV4" s="395"/>
      <c r="ECW4" s="395"/>
      <c r="ECX4" s="395"/>
      <c r="ECY4" s="395"/>
      <c r="ECZ4" s="395"/>
      <c r="EDA4" s="395"/>
      <c r="EDB4" s="395"/>
      <c r="EDC4" s="395"/>
      <c r="EDD4" s="395"/>
      <c r="EDE4" s="395"/>
      <c r="EDF4" s="395"/>
      <c r="EDG4" s="395"/>
      <c r="EDH4" s="395"/>
      <c r="EDI4" s="395"/>
      <c r="EDJ4" s="395"/>
      <c r="EDK4" s="395"/>
      <c r="EDL4" s="395"/>
      <c r="EDM4" s="395"/>
      <c r="EDN4" s="395"/>
      <c r="EDO4" s="395"/>
      <c r="EDP4" s="395"/>
      <c r="EDQ4" s="395"/>
      <c r="EDR4" s="395"/>
      <c r="EDS4" s="395"/>
      <c r="EDT4" s="395"/>
      <c r="EDU4" s="395"/>
      <c r="EDV4" s="395"/>
      <c r="EDW4" s="395"/>
      <c r="EDX4" s="395"/>
      <c r="EDY4" s="395"/>
      <c r="EDZ4" s="395"/>
      <c r="EEA4" s="395"/>
      <c r="EEB4" s="395"/>
      <c r="EEC4" s="395"/>
      <c r="EED4" s="395"/>
      <c r="EEE4" s="395"/>
      <c r="EEF4" s="395"/>
      <c r="EEG4" s="395"/>
      <c r="EEH4" s="395"/>
      <c r="EEI4" s="395"/>
      <c r="EEJ4" s="395"/>
      <c r="EEK4" s="395"/>
      <c r="EEL4" s="395"/>
      <c r="EEM4" s="395"/>
      <c r="EEN4" s="395"/>
      <c r="EEO4" s="395"/>
      <c r="EEP4" s="395"/>
      <c r="EEQ4" s="395"/>
      <c r="EER4" s="395"/>
      <c r="EES4" s="395"/>
      <c r="EET4" s="395"/>
      <c r="EEU4" s="395"/>
      <c r="EEV4" s="395"/>
      <c r="EEW4" s="395"/>
      <c r="EEX4" s="395"/>
      <c r="EEY4" s="395"/>
      <c r="EEZ4" s="395"/>
      <c r="EFA4" s="395"/>
      <c r="EFB4" s="395"/>
      <c r="EFC4" s="395"/>
      <c r="EFD4" s="395"/>
      <c r="EFE4" s="395"/>
      <c r="EFF4" s="395"/>
      <c r="EFG4" s="395"/>
      <c r="EFH4" s="395"/>
      <c r="EFI4" s="395"/>
      <c r="EFJ4" s="395"/>
      <c r="EFK4" s="395"/>
      <c r="EFL4" s="395"/>
      <c r="EFM4" s="395"/>
      <c r="EFN4" s="395"/>
      <c r="EFO4" s="395"/>
      <c r="EFP4" s="395"/>
      <c r="EFQ4" s="395"/>
      <c r="EFR4" s="395"/>
      <c r="EFS4" s="395"/>
      <c r="EFT4" s="395"/>
      <c r="EFU4" s="395"/>
      <c r="EFV4" s="395"/>
      <c r="EFW4" s="395"/>
      <c r="EFX4" s="395"/>
      <c r="EFY4" s="395"/>
      <c r="EFZ4" s="395"/>
      <c r="EGA4" s="395"/>
      <c r="EGB4" s="395"/>
      <c r="EGC4" s="395"/>
      <c r="EGD4" s="395"/>
      <c r="EGE4" s="395"/>
      <c r="EGF4" s="395"/>
      <c r="EGG4" s="395"/>
      <c r="EGH4" s="395"/>
      <c r="EGI4" s="395"/>
      <c r="EGJ4" s="395"/>
      <c r="EGK4" s="395"/>
      <c r="EGL4" s="395"/>
      <c r="EGM4" s="395"/>
      <c r="EGN4" s="395"/>
      <c r="EGO4" s="395"/>
      <c r="EGP4" s="395"/>
      <c r="EGQ4" s="395"/>
      <c r="EGR4" s="395"/>
      <c r="EGS4" s="395"/>
      <c r="EGT4" s="395"/>
      <c r="EGU4" s="395"/>
      <c r="EGV4" s="395"/>
      <c r="EGW4" s="395"/>
      <c r="EGX4" s="395"/>
      <c r="EGY4" s="395"/>
      <c r="EGZ4" s="395"/>
      <c r="EHA4" s="395"/>
      <c r="EHB4" s="395"/>
      <c r="EHC4" s="395"/>
      <c r="EHD4" s="395"/>
      <c r="EHE4" s="395"/>
      <c r="EHF4" s="395"/>
      <c r="EHG4" s="395"/>
      <c r="EHH4" s="395"/>
      <c r="EHI4" s="395"/>
      <c r="EHJ4" s="395"/>
      <c r="EHK4" s="395"/>
      <c r="EHL4" s="395"/>
      <c r="EHM4" s="395"/>
      <c r="EHN4" s="395"/>
      <c r="EHO4" s="395"/>
      <c r="EHP4" s="395"/>
      <c r="EHQ4" s="395"/>
      <c r="EHR4" s="395"/>
      <c r="EHS4" s="395"/>
      <c r="EHT4" s="395"/>
      <c r="EHU4" s="395"/>
      <c r="EHV4" s="395"/>
      <c r="EHW4" s="395"/>
      <c r="EHX4" s="395"/>
      <c r="EHY4" s="395"/>
      <c r="EHZ4" s="395"/>
      <c r="EIA4" s="395"/>
      <c r="EIB4" s="395"/>
      <c r="EIC4" s="395"/>
      <c r="EID4" s="395"/>
      <c r="EIE4" s="395"/>
      <c r="EIF4" s="395"/>
      <c r="EIG4" s="395"/>
      <c r="EIH4" s="395"/>
      <c r="EII4" s="395"/>
      <c r="EIJ4" s="395"/>
      <c r="EIK4" s="395"/>
      <c r="EIL4" s="395"/>
      <c r="EIM4" s="395"/>
      <c r="EIN4" s="395"/>
      <c r="EIO4" s="395"/>
      <c r="EIP4" s="395"/>
      <c r="EIQ4" s="395"/>
      <c r="EIR4" s="395"/>
      <c r="EIS4" s="395"/>
      <c r="EIT4" s="395"/>
      <c r="EIU4" s="395"/>
      <c r="EIV4" s="395"/>
      <c r="EIW4" s="395"/>
      <c r="EIX4" s="395"/>
      <c r="EIY4" s="395"/>
      <c r="EIZ4" s="395"/>
      <c r="EJA4" s="395"/>
      <c r="EJB4" s="395"/>
      <c r="EJC4" s="395"/>
      <c r="EJD4" s="395"/>
      <c r="EJE4" s="395"/>
      <c r="EJF4" s="395"/>
      <c r="EJG4" s="395"/>
      <c r="EJH4" s="395"/>
      <c r="EJI4" s="395"/>
      <c r="EJJ4" s="395"/>
      <c r="EJK4" s="395"/>
      <c r="EJL4" s="395"/>
      <c r="EJM4" s="395"/>
      <c r="EJN4" s="395"/>
      <c r="EJO4" s="395"/>
      <c r="EJP4" s="395"/>
      <c r="EJQ4" s="395"/>
      <c r="EJR4" s="395"/>
      <c r="EJS4" s="395"/>
      <c r="EJT4" s="395"/>
      <c r="EJU4" s="395"/>
      <c r="EJV4" s="395"/>
      <c r="EJW4" s="395"/>
      <c r="EJX4" s="395"/>
      <c r="EJY4" s="395"/>
      <c r="EJZ4" s="395"/>
      <c r="EKA4" s="395"/>
      <c r="EKB4" s="395"/>
      <c r="EKC4" s="395"/>
      <c r="EKD4" s="395"/>
      <c r="EKE4" s="395"/>
      <c r="EKF4" s="395"/>
      <c r="EKG4" s="395"/>
      <c r="EKH4" s="395"/>
      <c r="EKI4" s="395"/>
      <c r="EKJ4" s="395"/>
      <c r="EKK4" s="395"/>
      <c r="EKL4" s="395"/>
      <c r="EKM4" s="395"/>
      <c r="EKN4" s="395"/>
      <c r="EKO4" s="395"/>
      <c r="EKP4" s="395"/>
      <c r="EKQ4" s="395"/>
      <c r="EKR4" s="395"/>
      <c r="EKS4" s="395"/>
      <c r="EKT4" s="395"/>
      <c r="EKU4" s="395"/>
      <c r="EKV4" s="395"/>
      <c r="EKW4" s="395"/>
      <c r="EKX4" s="395"/>
      <c r="EKY4" s="395"/>
      <c r="EKZ4" s="395"/>
      <c r="ELA4" s="395"/>
      <c r="ELB4" s="395"/>
      <c r="ELC4" s="395"/>
      <c r="ELD4" s="395"/>
      <c r="ELE4" s="395"/>
      <c r="ELF4" s="395"/>
      <c r="ELG4" s="395"/>
      <c r="ELH4" s="395"/>
      <c r="ELI4" s="395"/>
      <c r="ELJ4" s="395"/>
      <c r="ELK4" s="395"/>
      <c r="ELL4" s="395"/>
      <c r="ELM4" s="395"/>
      <c r="ELN4" s="395"/>
      <c r="ELO4" s="395"/>
      <c r="ELP4" s="395"/>
      <c r="ELQ4" s="395"/>
      <c r="ELR4" s="395"/>
      <c r="ELS4" s="395"/>
      <c r="ELT4" s="395"/>
      <c r="ELU4" s="395"/>
      <c r="ELV4" s="395"/>
      <c r="ELW4" s="395"/>
      <c r="ELX4" s="395"/>
      <c r="ELY4" s="395"/>
      <c r="ELZ4" s="395"/>
      <c r="EMA4" s="395"/>
      <c r="EMB4" s="395"/>
      <c r="EMC4" s="395"/>
      <c r="EMD4" s="395"/>
      <c r="EME4" s="395"/>
      <c r="EMF4" s="395"/>
      <c r="EMG4" s="395"/>
      <c r="EMH4" s="395"/>
      <c r="EMI4" s="395"/>
      <c r="EMJ4" s="395"/>
      <c r="EMK4" s="395"/>
      <c r="EML4" s="395"/>
      <c r="EMM4" s="395"/>
      <c r="EMN4" s="395"/>
      <c r="EMO4" s="395"/>
      <c r="EMP4" s="395"/>
      <c r="EMQ4" s="395"/>
      <c r="EMR4" s="395"/>
      <c r="EMS4" s="395"/>
      <c r="EMT4" s="395"/>
      <c r="EMU4" s="395"/>
      <c r="EMV4" s="395"/>
      <c r="EMW4" s="395"/>
      <c r="EMX4" s="395"/>
      <c r="EMY4" s="395"/>
      <c r="EMZ4" s="395"/>
      <c r="ENA4" s="395"/>
      <c r="ENB4" s="395"/>
      <c r="ENC4" s="395"/>
      <c r="END4" s="395"/>
      <c r="ENE4" s="395"/>
      <c r="ENF4" s="395"/>
      <c r="ENG4" s="395"/>
      <c r="ENH4" s="395"/>
      <c r="ENI4" s="395"/>
      <c r="ENJ4" s="395"/>
      <c r="ENK4" s="395"/>
      <c r="ENL4" s="395"/>
      <c r="ENM4" s="395"/>
      <c r="ENN4" s="395"/>
      <c r="ENO4" s="395"/>
      <c r="ENP4" s="395"/>
      <c r="ENQ4" s="395"/>
      <c r="ENR4" s="395"/>
      <c r="ENS4" s="395"/>
      <c r="ENT4" s="395"/>
      <c r="ENU4" s="395"/>
      <c r="ENV4" s="395"/>
      <c r="ENW4" s="395"/>
      <c r="ENX4" s="395"/>
      <c r="ENY4" s="395"/>
      <c r="ENZ4" s="395"/>
      <c r="EOA4" s="395"/>
      <c r="EOB4" s="395"/>
      <c r="EOC4" s="395"/>
      <c r="EOD4" s="395"/>
      <c r="EOE4" s="395"/>
      <c r="EOF4" s="395"/>
      <c r="EOG4" s="395"/>
      <c r="EOH4" s="395"/>
      <c r="EOI4" s="395"/>
      <c r="EOJ4" s="395"/>
      <c r="EOK4" s="395"/>
      <c r="EOL4" s="395"/>
      <c r="EOM4" s="395"/>
      <c r="EON4" s="395"/>
      <c r="EOO4" s="395"/>
      <c r="EOP4" s="395"/>
      <c r="EOQ4" s="395"/>
      <c r="EOR4" s="395"/>
      <c r="EOS4" s="395"/>
      <c r="EOT4" s="395"/>
      <c r="EOU4" s="395"/>
      <c r="EOV4" s="395"/>
      <c r="EOW4" s="395"/>
      <c r="EOX4" s="395"/>
      <c r="EOY4" s="395"/>
      <c r="EOZ4" s="395"/>
      <c r="EPA4" s="395"/>
      <c r="EPB4" s="395"/>
      <c r="EPC4" s="395"/>
      <c r="EPD4" s="395"/>
      <c r="EPE4" s="395"/>
      <c r="EPF4" s="395"/>
      <c r="EPG4" s="395"/>
      <c r="EPH4" s="395"/>
      <c r="EPI4" s="395"/>
      <c r="EPJ4" s="395"/>
      <c r="EPK4" s="395"/>
      <c r="EPL4" s="395"/>
      <c r="EPM4" s="395"/>
      <c r="EPN4" s="395"/>
      <c r="EPO4" s="395"/>
      <c r="EPP4" s="395"/>
      <c r="EPQ4" s="395"/>
      <c r="EPR4" s="395"/>
      <c r="EPS4" s="395"/>
      <c r="EPT4" s="395"/>
      <c r="EPU4" s="395"/>
      <c r="EPV4" s="395"/>
      <c r="EPW4" s="395"/>
      <c r="EPX4" s="395"/>
      <c r="EPY4" s="395"/>
      <c r="EPZ4" s="395"/>
      <c r="EQA4" s="395"/>
      <c r="EQB4" s="395"/>
      <c r="EQC4" s="395"/>
      <c r="EQD4" s="395"/>
      <c r="EQE4" s="395"/>
      <c r="EQF4" s="395"/>
      <c r="EQG4" s="395"/>
      <c r="EQH4" s="395"/>
      <c r="EQI4" s="395"/>
      <c r="EQJ4" s="395"/>
      <c r="EQK4" s="395"/>
      <c r="EQL4" s="395"/>
      <c r="EQM4" s="395"/>
      <c r="EQN4" s="395"/>
      <c r="EQO4" s="395"/>
      <c r="EQP4" s="395"/>
      <c r="EQQ4" s="395"/>
      <c r="EQR4" s="395"/>
      <c r="EQS4" s="395"/>
      <c r="EQT4" s="395"/>
      <c r="EQU4" s="395"/>
      <c r="EQV4" s="395"/>
      <c r="EQW4" s="395"/>
      <c r="EQX4" s="395"/>
      <c r="EQY4" s="395"/>
      <c r="EQZ4" s="395"/>
      <c r="ERA4" s="395"/>
      <c r="ERB4" s="395"/>
      <c r="ERC4" s="395"/>
      <c r="ERD4" s="395"/>
      <c r="ERE4" s="395"/>
      <c r="ERF4" s="395"/>
      <c r="ERG4" s="395"/>
      <c r="ERH4" s="395"/>
      <c r="ERI4" s="395"/>
      <c r="ERJ4" s="395"/>
      <c r="ERK4" s="395"/>
      <c r="ERL4" s="395"/>
      <c r="ERM4" s="395"/>
      <c r="ERN4" s="395"/>
      <c r="ERO4" s="395"/>
      <c r="ERP4" s="395"/>
      <c r="ERQ4" s="395"/>
      <c r="ERR4" s="395"/>
      <c r="ERS4" s="395"/>
      <c r="ERT4" s="395"/>
      <c r="ERU4" s="395"/>
      <c r="ERV4" s="395"/>
      <c r="ERW4" s="395"/>
      <c r="ERX4" s="395"/>
      <c r="ERY4" s="395"/>
      <c r="ERZ4" s="395"/>
      <c r="ESA4" s="395"/>
      <c r="ESB4" s="395"/>
      <c r="ESC4" s="395"/>
      <c r="ESD4" s="395"/>
      <c r="ESE4" s="395"/>
      <c r="ESF4" s="395"/>
      <c r="ESG4" s="395"/>
      <c r="ESH4" s="395"/>
      <c r="ESI4" s="395"/>
      <c r="ESJ4" s="395"/>
      <c r="ESK4" s="395"/>
      <c r="ESL4" s="395"/>
      <c r="ESM4" s="395"/>
      <c r="ESN4" s="395"/>
      <c r="ESO4" s="395"/>
      <c r="ESP4" s="395"/>
      <c r="ESQ4" s="395"/>
      <c r="ESR4" s="395"/>
      <c r="ESS4" s="395"/>
      <c r="EST4" s="395"/>
      <c r="ESU4" s="395"/>
      <c r="ESV4" s="395"/>
      <c r="ESW4" s="395"/>
      <c r="ESX4" s="395"/>
      <c r="ESY4" s="395"/>
      <c r="ESZ4" s="395"/>
      <c r="ETA4" s="395"/>
      <c r="ETB4" s="395"/>
      <c r="ETC4" s="395"/>
      <c r="ETD4" s="395"/>
      <c r="ETE4" s="395"/>
      <c r="ETF4" s="395"/>
      <c r="ETG4" s="395"/>
      <c r="ETH4" s="395"/>
      <c r="ETI4" s="395"/>
      <c r="ETJ4" s="395"/>
      <c r="ETK4" s="395"/>
      <c r="ETL4" s="395"/>
      <c r="ETM4" s="395"/>
      <c r="ETN4" s="395"/>
      <c r="ETO4" s="395"/>
      <c r="ETP4" s="395"/>
      <c r="ETQ4" s="395"/>
      <c r="ETR4" s="395"/>
      <c r="ETS4" s="395"/>
      <c r="ETT4" s="395"/>
      <c r="ETU4" s="395"/>
      <c r="ETV4" s="395"/>
      <c r="ETW4" s="395"/>
      <c r="ETX4" s="395"/>
      <c r="ETY4" s="395"/>
      <c r="ETZ4" s="395"/>
      <c r="EUA4" s="395"/>
      <c r="EUB4" s="395"/>
      <c r="EUC4" s="395"/>
      <c r="EUD4" s="395"/>
      <c r="EUE4" s="395"/>
      <c r="EUF4" s="395"/>
      <c r="EUG4" s="395"/>
      <c r="EUH4" s="395"/>
      <c r="EUI4" s="395"/>
      <c r="EUJ4" s="395"/>
      <c r="EUK4" s="395"/>
      <c r="EUL4" s="395"/>
      <c r="EUM4" s="395"/>
      <c r="EUN4" s="395"/>
      <c r="EUO4" s="395"/>
      <c r="EUP4" s="395"/>
      <c r="EUQ4" s="395"/>
      <c r="EUR4" s="395"/>
      <c r="EUS4" s="395"/>
      <c r="EUT4" s="395"/>
      <c r="EUU4" s="395"/>
      <c r="EUV4" s="395"/>
      <c r="EUW4" s="395"/>
      <c r="EUX4" s="395"/>
      <c r="EUY4" s="395"/>
      <c r="EUZ4" s="395"/>
      <c r="EVA4" s="395"/>
      <c r="EVB4" s="395"/>
      <c r="EVC4" s="395"/>
      <c r="EVD4" s="395"/>
      <c r="EVE4" s="395"/>
      <c r="EVF4" s="395"/>
      <c r="EVG4" s="395"/>
      <c r="EVH4" s="395"/>
      <c r="EVI4" s="395"/>
      <c r="EVJ4" s="395"/>
      <c r="EVK4" s="395"/>
      <c r="EVL4" s="395"/>
      <c r="EVM4" s="395"/>
      <c r="EVN4" s="395"/>
      <c r="EVO4" s="395"/>
      <c r="EVP4" s="395"/>
      <c r="EVQ4" s="395"/>
      <c r="EVR4" s="395"/>
      <c r="EVS4" s="395"/>
      <c r="EVT4" s="395"/>
      <c r="EVU4" s="395"/>
      <c r="EVV4" s="395"/>
      <c r="EVW4" s="395"/>
      <c r="EVX4" s="395"/>
      <c r="EVY4" s="395"/>
      <c r="EVZ4" s="395"/>
      <c r="EWA4" s="395"/>
      <c r="EWB4" s="395"/>
      <c r="EWC4" s="395"/>
      <c r="EWD4" s="395"/>
      <c r="EWE4" s="395"/>
      <c r="EWF4" s="395"/>
      <c r="EWG4" s="395"/>
      <c r="EWH4" s="395"/>
      <c r="EWI4" s="395"/>
      <c r="EWJ4" s="395"/>
      <c r="EWK4" s="395"/>
      <c r="EWL4" s="395"/>
      <c r="EWM4" s="395"/>
      <c r="EWN4" s="395"/>
      <c r="EWO4" s="395"/>
      <c r="EWP4" s="395"/>
      <c r="EWQ4" s="395"/>
      <c r="EWR4" s="395"/>
      <c r="EWS4" s="395"/>
      <c r="EWT4" s="395"/>
      <c r="EWU4" s="395"/>
      <c r="EWV4" s="395"/>
      <c r="EWW4" s="395"/>
      <c r="EWX4" s="395"/>
      <c r="EWY4" s="395"/>
      <c r="EWZ4" s="395"/>
      <c r="EXA4" s="395"/>
      <c r="EXB4" s="395"/>
      <c r="EXC4" s="395"/>
      <c r="EXD4" s="395"/>
      <c r="EXE4" s="395"/>
      <c r="EXF4" s="395"/>
      <c r="EXG4" s="395"/>
      <c r="EXH4" s="395"/>
      <c r="EXI4" s="395"/>
      <c r="EXJ4" s="395"/>
      <c r="EXK4" s="395"/>
      <c r="EXL4" s="395"/>
      <c r="EXM4" s="395"/>
      <c r="EXN4" s="395"/>
      <c r="EXO4" s="395"/>
      <c r="EXP4" s="395"/>
      <c r="EXQ4" s="395"/>
      <c r="EXR4" s="395"/>
      <c r="EXS4" s="395"/>
      <c r="EXT4" s="395"/>
      <c r="EXU4" s="395"/>
      <c r="EXV4" s="395"/>
      <c r="EXW4" s="395"/>
      <c r="EXX4" s="395"/>
      <c r="EXY4" s="395"/>
      <c r="EXZ4" s="395"/>
      <c r="EYA4" s="395"/>
      <c r="EYB4" s="395"/>
      <c r="EYC4" s="395"/>
      <c r="EYD4" s="395"/>
      <c r="EYE4" s="395"/>
      <c r="EYF4" s="395"/>
      <c r="EYG4" s="395"/>
      <c r="EYH4" s="395"/>
      <c r="EYI4" s="395"/>
      <c r="EYJ4" s="395"/>
      <c r="EYK4" s="395"/>
      <c r="EYL4" s="395"/>
      <c r="EYM4" s="395"/>
      <c r="EYN4" s="395"/>
      <c r="EYO4" s="395"/>
      <c r="EYP4" s="395"/>
      <c r="EYQ4" s="395"/>
      <c r="EYR4" s="395"/>
      <c r="EYS4" s="395"/>
      <c r="EYT4" s="395"/>
      <c r="EYU4" s="395"/>
      <c r="EYV4" s="395"/>
      <c r="EYW4" s="395"/>
      <c r="EYX4" s="395"/>
      <c r="EYY4" s="395"/>
      <c r="EYZ4" s="395"/>
      <c r="EZA4" s="395"/>
      <c r="EZB4" s="395"/>
      <c r="EZC4" s="395"/>
      <c r="EZD4" s="395"/>
      <c r="EZE4" s="395"/>
      <c r="EZF4" s="395"/>
      <c r="EZG4" s="395"/>
      <c r="EZH4" s="395"/>
      <c r="EZI4" s="395"/>
      <c r="EZJ4" s="395"/>
      <c r="EZK4" s="395"/>
      <c r="EZL4" s="395"/>
      <c r="EZM4" s="395"/>
      <c r="EZN4" s="395"/>
      <c r="EZO4" s="395"/>
      <c r="EZP4" s="395"/>
      <c r="EZQ4" s="395"/>
      <c r="EZR4" s="395"/>
      <c r="EZS4" s="395"/>
      <c r="EZT4" s="395"/>
      <c r="EZU4" s="395"/>
      <c r="EZV4" s="395"/>
      <c r="EZW4" s="395"/>
      <c r="EZX4" s="395"/>
      <c r="EZY4" s="395"/>
      <c r="EZZ4" s="395"/>
      <c r="FAA4" s="395"/>
      <c r="FAB4" s="395"/>
      <c r="FAC4" s="395"/>
      <c r="FAD4" s="395"/>
      <c r="FAE4" s="395"/>
      <c r="FAF4" s="395"/>
      <c r="FAG4" s="395"/>
      <c r="FAH4" s="395"/>
      <c r="FAI4" s="395"/>
      <c r="FAJ4" s="395"/>
      <c r="FAK4" s="395"/>
      <c r="FAL4" s="395"/>
      <c r="FAM4" s="395"/>
      <c r="FAN4" s="395"/>
      <c r="FAO4" s="395"/>
      <c r="FAP4" s="395"/>
      <c r="FAQ4" s="395"/>
      <c r="FAR4" s="395"/>
      <c r="FAS4" s="395"/>
      <c r="FAT4" s="395"/>
      <c r="FAU4" s="395"/>
      <c r="FAV4" s="395"/>
      <c r="FAW4" s="395"/>
      <c r="FAX4" s="395"/>
      <c r="FAY4" s="395"/>
      <c r="FAZ4" s="395"/>
      <c r="FBA4" s="395"/>
      <c r="FBB4" s="395"/>
      <c r="FBC4" s="395"/>
      <c r="FBD4" s="395"/>
      <c r="FBE4" s="395"/>
      <c r="FBF4" s="395"/>
      <c r="FBG4" s="395"/>
      <c r="FBH4" s="395"/>
      <c r="FBI4" s="395"/>
      <c r="FBJ4" s="395"/>
      <c r="FBK4" s="395"/>
      <c r="FBL4" s="395"/>
      <c r="FBM4" s="395"/>
      <c r="FBN4" s="395"/>
      <c r="FBO4" s="395"/>
      <c r="FBP4" s="395"/>
      <c r="FBQ4" s="395"/>
      <c r="FBR4" s="395"/>
      <c r="FBS4" s="395"/>
      <c r="FBT4" s="395"/>
      <c r="FBU4" s="395"/>
      <c r="FBV4" s="395"/>
      <c r="FBW4" s="395"/>
      <c r="FBX4" s="395"/>
      <c r="FBY4" s="395"/>
      <c r="FBZ4" s="395"/>
      <c r="FCA4" s="395"/>
      <c r="FCB4" s="395"/>
      <c r="FCC4" s="395"/>
      <c r="FCD4" s="395"/>
      <c r="FCE4" s="395"/>
      <c r="FCF4" s="395"/>
      <c r="FCG4" s="395"/>
      <c r="FCH4" s="395"/>
      <c r="FCI4" s="395"/>
      <c r="FCJ4" s="395"/>
      <c r="FCK4" s="395"/>
      <c r="FCL4" s="395"/>
      <c r="FCM4" s="395"/>
      <c r="FCN4" s="395"/>
      <c r="FCO4" s="395"/>
      <c r="FCP4" s="395"/>
      <c r="FCQ4" s="395"/>
      <c r="FCR4" s="395"/>
      <c r="FCS4" s="395"/>
      <c r="FCT4" s="395"/>
      <c r="FCU4" s="395"/>
      <c r="FCV4" s="395"/>
      <c r="FCW4" s="395"/>
      <c r="FCX4" s="395"/>
      <c r="FCY4" s="395"/>
      <c r="FCZ4" s="395"/>
      <c r="FDA4" s="395"/>
      <c r="FDB4" s="395"/>
      <c r="FDC4" s="395"/>
      <c r="FDD4" s="395"/>
      <c r="FDE4" s="395"/>
      <c r="FDF4" s="395"/>
      <c r="FDG4" s="395"/>
      <c r="FDH4" s="395"/>
      <c r="FDI4" s="395"/>
      <c r="FDJ4" s="395"/>
      <c r="FDK4" s="395"/>
      <c r="FDL4" s="395"/>
      <c r="FDM4" s="395"/>
      <c r="FDN4" s="395"/>
      <c r="FDO4" s="395"/>
      <c r="FDP4" s="395"/>
      <c r="FDQ4" s="395"/>
      <c r="FDR4" s="395"/>
      <c r="FDS4" s="395"/>
      <c r="FDT4" s="395"/>
      <c r="FDU4" s="395"/>
      <c r="FDV4" s="395"/>
      <c r="FDW4" s="395"/>
      <c r="FDX4" s="395"/>
      <c r="FDY4" s="395"/>
      <c r="FDZ4" s="395"/>
      <c r="FEA4" s="395"/>
      <c r="FEB4" s="395"/>
      <c r="FEC4" s="395"/>
      <c r="FED4" s="395"/>
      <c r="FEE4" s="395"/>
      <c r="FEF4" s="395"/>
      <c r="FEG4" s="395"/>
      <c r="FEH4" s="395"/>
      <c r="FEI4" s="395"/>
      <c r="FEJ4" s="395"/>
      <c r="FEK4" s="395"/>
      <c r="FEL4" s="395"/>
      <c r="FEM4" s="395"/>
      <c r="FEN4" s="395"/>
      <c r="FEO4" s="395"/>
      <c r="FEP4" s="395"/>
      <c r="FEQ4" s="395"/>
      <c r="FER4" s="395"/>
      <c r="FES4" s="395"/>
      <c r="FET4" s="395"/>
      <c r="FEU4" s="395"/>
      <c r="FEV4" s="395"/>
      <c r="FEW4" s="395"/>
      <c r="FEX4" s="395"/>
      <c r="FEY4" s="395"/>
      <c r="FEZ4" s="395"/>
      <c r="FFA4" s="395"/>
      <c r="FFB4" s="395"/>
      <c r="FFC4" s="395"/>
      <c r="FFD4" s="395"/>
      <c r="FFE4" s="395"/>
      <c r="FFF4" s="395"/>
      <c r="FFG4" s="395"/>
      <c r="FFH4" s="395"/>
      <c r="FFI4" s="395"/>
      <c r="FFJ4" s="395"/>
      <c r="FFK4" s="395"/>
      <c r="FFL4" s="395"/>
      <c r="FFM4" s="395"/>
      <c r="FFN4" s="395"/>
      <c r="FFO4" s="395"/>
      <c r="FFP4" s="395"/>
      <c r="FFQ4" s="395"/>
      <c r="FFR4" s="395"/>
      <c r="FFS4" s="395"/>
      <c r="FFT4" s="395"/>
      <c r="FFU4" s="395"/>
      <c r="FFV4" s="395"/>
      <c r="FFW4" s="395"/>
      <c r="FFX4" s="395"/>
      <c r="FFY4" s="395"/>
      <c r="FFZ4" s="395"/>
      <c r="FGA4" s="395"/>
      <c r="FGB4" s="395"/>
      <c r="FGC4" s="395"/>
      <c r="FGD4" s="395"/>
      <c r="FGE4" s="395"/>
      <c r="FGF4" s="395"/>
      <c r="FGG4" s="395"/>
      <c r="FGH4" s="395"/>
      <c r="FGI4" s="395"/>
      <c r="FGJ4" s="395"/>
      <c r="FGK4" s="395"/>
      <c r="FGL4" s="395"/>
      <c r="FGM4" s="395"/>
      <c r="FGN4" s="395"/>
      <c r="FGO4" s="395"/>
      <c r="FGP4" s="395"/>
      <c r="FGQ4" s="395"/>
      <c r="FGR4" s="395"/>
      <c r="FGS4" s="395"/>
      <c r="FGT4" s="395"/>
      <c r="FGU4" s="395"/>
      <c r="FGV4" s="395"/>
      <c r="FGW4" s="395"/>
      <c r="FGX4" s="395"/>
      <c r="FGY4" s="395"/>
      <c r="FGZ4" s="395"/>
      <c r="FHA4" s="395"/>
      <c r="FHB4" s="395"/>
      <c r="FHC4" s="395"/>
      <c r="FHD4" s="395"/>
      <c r="FHE4" s="395"/>
      <c r="FHF4" s="395"/>
      <c r="FHG4" s="395"/>
      <c r="FHH4" s="395"/>
      <c r="FHI4" s="395"/>
      <c r="FHJ4" s="395"/>
      <c r="FHK4" s="395"/>
      <c r="FHL4" s="395"/>
      <c r="FHM4" s="395"/>
      <c r="FHN4" s="395"/>
      <c r="FHO4" s="395"/>
      <c r="FHP4" s="395"/>
      <c r="FHQ4" s="395"/>
      <c r="FHR4" s="395"/>
      <c r="FHS4" s="395"/>
      <c r="FHT4" s="395"/>
      <c r="FHU4" s="395"/>
      <c r="FHV4" s="395"/>
      <c r="FHW4" s="395"/>
      <c r="FHX4" s="395"/>
      <c r="FHY4" s="395"/>
      <c r="FHZ4" s="395"/>
      <c r="FIA4" s="395"/>
      <c r="FIB4" s="395"/>
      <c r="FIC4" s="395"/>
      <c r="FID4" s="395"/>
      <c r="FIE4" s="395"/>
      <c r="FIF4" s="395"/>
      <c r="FIG4" s="395"/>
      <c r="FIH4" s="395"/>
      <c r="FII4" s="395"/>
      <c r="FIJ4" s="395"/>
      <c r="FIK4" s="395"/>
      <c r="FIL4" s="395"/>
      <c r="FIM4" s="395"/>
      <c r="FIN4" s="395"/>
      <c r="FIO4" s="395"/>
      <c r="FIP4" s="395"/>
      <c r="FIQ4" s="395"/>
      <c r="FIR4" s="395"/>
      <c r="FIS4" s="395"/>
      <c r="FIT4" s="395"/>
      <c r="FIU4" s="395"/>
      <c r="FIV4" s="395"/>
      <c r="FIW4" s="395"/>
      <c r="FIX4" s="395"/>
      <c r="FIY4" s="395"/>
      <c r="FIZ4" s="395"/>
      <c r="FJA4" s="395"/>
      <c r="FJB4" s="395"/>
      <c r="FJC4" s="395"/>
      <c r="FJD4" s="395"/>
      <c r="FJE4" s="395"/>
      <c r="FJF4" s="395"/>
      <c r="FJG4" s="395"/>
      <c r="FJH4" s="395"/>
      <c r="FJI4" s="395"/>
      <c r="FJJ4" s="395"/>
      <c r="FJK4" s="395"/>
      <c r="FJL4" s="395"/>
      <c r="FJM4" s="395"/>
      <c r="FJN4" s="395"/>
      <c r="FJO4" s="395"/>
      <c r="FJP4" s="395"/>
      <c r="FJQ4" s="395"/>
      <c r="FJR4" s="395"/>
      <c r="FJS4" s="395"/>
      <c r="FJT4" s="395"/>
      <c r="FJU4" s="395"/>
      <c r="FJV4" s="395"/>
      <c r="FJW4" s="395"/>
      <c r="FJX4" s="395"/>
      <c r="FJY4" s="395"/>
      <c r="FJZ4" s="395"/>
      <c r="FKA4" s="395"/>
      <c r="FKB4" s="395"/>
      <c r="FKC4" s="395"/>
      <c r="FKD4" s="395"/>
      <c r="FKE4" s="395"/>
      <c r="FKF4" s="395"/>
      <c r="FKG4" s="395"/>
      <c r="FKH4" s="395"/>
      <c r="FKI4" s="395"/>
      <c r="FKJ4" s="395"/>
      <c r="FKK4" s="395"/>
      <c r="FKL4" s="395"/>
      <c r="FKM4" s="395"/>
      <c r="FKN4" s="395"/>
      <c r="FKO4" s="395"/>
      <c r="FKP4" s="395"/>
      <c r="FKQ4" s="395"/>
      <c r="FKR4" s="395"/>
      <c r="FKS4" s="395"/>
      <c r="FKT4" s="395"/>
      <c r="FKU4" s="395"/>
      <c r="FKV4" s="395"/>
      <c r="FKW4" s="395"/>
      <c r="FKX4" s="395"/>
      <c r="FKY4" s="395"/>
      <c r="FKZ4" s="395"/>
      <c r="FLA4" s="395"/>
      <c r="FLB4" s="395"/>
      <c r="FLC4" s="395"/>
      <c r="FLD4" s="395"/>
      <c r="FLE4" s="395"/>
      <c r="FLF4" s="395"/>
      <c r="FLG4" s="395"/>
      <c r="FLH4" s="395"/>
      <c r="FLI4" s="395"/>
      <c r="FLJ4" s="395"/>
      <c r="FLK4" s="395"/>
      <c r="FLL4" s="395"/>
      <c r="FLM4" s="395"/>
      <c r="FLN4" s="395"/>
      <c r="FLO4" s="395"/>
      <c r="FLP4" s="395"/>
      <c r="FLQ4" s="395"/>
      <c r="FLR4" s="395"/>
      <c r="FLS4" s="395"/>
      <c r="FLT4" s="395"/>
      <c r="FLU4" s="395"/>
      <c r="FLV4" s="395"/>
      <c r="FLW4" s="395"/>
      <c r="FLX4" s="395"/>
      <c r="FLY4" s="395"/>
      <c r="FLZ4" s="395"/>
      <c r="FMA4" s="395"/>
      <c r="FMB4" s="395"/>
      <c r="FMC4" s="395"/>
      <c r="FMD4" s="395"/>
      <c r="FME4" s="395"/>
      <c r="FMF4" s="395"/>
      <c r="FMG4" s="395"/>
      <c r="FMH4" s="395"/>
      <c r="FMI4" s="395"/>
      <c r="FMJ4" s="395"/>
      <c r="FMK4" s="395"/>
      <c r="FML4" s="395"/>
      <c r="FMM4" s="395"/>
      <c r="FMN4" s="395"/>
      <c r="FMO4" s="395"/>
      <c r="FMP4" s="395"/>
      <c r="FMQ4" s="395"/>
      <c r="FMR4" s="395"/>
      <c r="FMS4" s="395"/>
      <c r="FMT4" s="395"/>
      <c r="FMU4" s="395"/>
      <c r="FMV4" s="395"/>
      <c r="FMW4" s="395"/>
      <c r="FMX4" s="395"/>
      <c r="FMY4" s="395"/>
      <c r="FMZ4" s="395"/>
      <c r="FNA4" s="395"/>
      <c r="FNB4" s="395"/>
      <c r="FNC4" s="395"/>
      <c r="FND4" s="395"/>
      <c r="FNE4" s="395"/>
      <c r="FNF4" s="395"/>
      <c r="FNG4" s="395"/>
      <c r="FNH4" s="395"/>
      <c r="FNI4" s="395"/>
      <c r="FNJ4" s="395"/>
      <c r="FNK4" s="395"/>
      <c r="FNL4" s="395"/>
      <c r="FNM4" s="395"/>
      <c r="FNN4" s="395"/>
      <c r="FNO4" s="395"/>
      <c r="FNP4" s="395"/>
      <c r="FNQ4" s="395"/>
      <c r="FNR4" s="395"/>
      <c r="FNS4" s="395"/>
      <c r="FNT4" s="395"/>
      <c r="FNU4" s="395"/>
      <c r="FNV4" s="395"/>
      <c r="FNW4" s="395"/>
      <c r="FNX4" s="395"/>
      <c r="FNY4" s="395"/>
      <c r="FNZ4" s="395"/>
      <c r="FOA4" s="395"/>
      <c r="FOB4" s="395"/>
      <c r="FOC4" s="395"/>
      <c r="FOD4" s="395"/>
      <c r="FOE4" s="395"/>
      <c r="FOF4" s="395"/>
      <c r="FOG4" s="395"/>
      <c r="FOH4" s="395"/>
      <c r="FOI4" s="395"/>
      <c r="FOJ4" s="395"/>
      <c r="FOK4" s="395"/>
      <c r="FOL4" s="395"/>
      <c r="FOM4" s="395"/>
      <c r="FON4" s="395"/>
      <c r="FOO4" s="395"/>
      <c r="FOP4" s="395"/>
      <c r="FOQ4" s="395"/>
      <c r="FOR4" s="395"/>
      <c r="FOS4" s="395"/>
      <c r="FOT4" s="395"/>
      <c r="FOU4" s="395"/>
      <c r="FOV4" s="395"/>
      <c r="FOW4" s="395"/>
      <c r="FOX4" s="395"/>
      <c r="FOY4" s="395"/>
      <c r="FOZ4" s="395"/>
      <c r="FPA4" s="395"/>
      <c r="FPB4" s="395"/>
      <c r="FPC4" s="395"/>
      <c r="FPD4" s="395"/>
      <c r="FPE4" s="395"/>
      <c r="FPF4" s="395"/>
      <c r="FPG4" s="395"/>
      <c r="FPH4" s="395"/>
      <c r="FPI4" s="395"/>
      <c r="FPJ4" s="395"/>
      <c r="FPK4" s="395"/>
      <c r="FPL4" s="395"/>
      <c r="FPM4" s="395"/>
      <c r="FPN4" s="395"/>
      <c r="FPO4" s="395"/>
      <c r="FPP4" s="395"/>
      <c r="FPQ4" s="395"/>
      <c r="FPR4" s="395"/>
      <c r="FPS4" s="395"/>
      <c r="FPT4" s="395"/>
      <c r="FPU4" s="395"/>
      <c r="FPV4" s="395"/>
      <c r="FPW4" s="395"/>
      <c r="FPX4" s="395"/>
      <c r="FPY4" s="395"/>
      <c r="FPZ4" s="395"/>
      <c r="FQA4" s="395"/>
      <c r="FQB4" s="395"/>
      <c r="FQC4" s="395"/>
      <c r="FQD4" s="395"/>
      <c r="FQE4" s="395"/>
      <c r="FQF4" s="395"/>
      <c r="FQG4" s="395"/>
      <c r="FQH4" s="395"/>
      <c r="FQI4" s="395"/>
      <c r="FQJ4" s="395"/>
      <c r="FQK4" s="395"/>
      <c r="FQL4" s="395"/>
      <c r="FQM4" s="395"/>
      <c r="FQN4" s="395"/>
      <c r="FQO4" s="395"/>
      <c r="FQP4" s="395"/>
      <c r="FQQ4" s="395"/>
      <c r="FQR4" s="395"/>
      <c r="FQS4" s="395"/>
      <c r="FQT4" s="395"/>
      <c r="FQU4" s="395"/>
      <c r="FQV4" s="395"/>
      <c r="FQW4" s="395"/>
      <c r="FQX4" s="395"/>
      <c r="FQY4" s="395"/>
      <c r="FQZ4" s="395"/>
      <c r="FRA4" s="395"/>
      <c r="FRB4" s="395"/>
      <c r="FRC4" s="395"/>
      <c r="FRD4" s="395"/>
      <c r="FRE4" s="395"/>
      <c r="FRF4" s="395"/>
      <c r="FRG4" s="395"/>
      <c r="FRH4" s="395"/>
      <c r="FRI4" s="395"/>
      <c r="FRJ4" s="395"/>
      <c r="FRK4" s="395"/>
      <c r="FRL4" s="395"/>
      <c r="FRM4" s="395"/>
      <c r="FRN4" s="395"/>
      <c r="FRO4" s="395"/>
      <c r="FRP4" s="395"/>
      <c r="FRQ4" s="395"/>
      <c r="FRR4" s="395"/>
      <c r="FRS4" s="395"/>
      <c r="FRT4" s="395"/>
      <c r="FRU4" s="395"/>
      <c r="FRV4" s="395"/>
      <c r="FRW4" s="395"/>
      <c r="FRX4" s="395"/>
      <c r="FRY4" s="395"/>
      <c r="FRZ4" s="395"/>
      <c r="FSA4" s="395"/>
      <c r="FSB4" s="395"/>
      <c r="FSC4" s="395"/>
      <c r="FSD4" s="395"/>
      <c r="FSE4" s="395"/>
      <c r="FSF4" s="395"/>
      <c r="FSG4" s="395"/>
      <c r="FSH4" s="395"/>
      <c r="FSI4" s="395"/>
      <c r="FSJ4" s="395"/>
      <c r="FSK4" s="395"/>
      <c r="FSL4" s="395"/>
      <c r="FSM4" s="395"/>
      <c r="FSN4" s="395"/>
      <c r="FSO4" s="395"/>
      <c r="FSP4" s="395"/>
      <c r="FSQ4" s="395"/>
      <c r="FSR4" s="395"/>
      <c r="FSS4" s="395"/>
      <c r="FST4" s="395"/>
      <c r="FSU4" s="395"/>
      <c r="FSV4" s="395"/>
      <c r="FSW4" s="395"/>
      <c r="FSX4" s="395"/>
      <c r="FSY4" s="395"/>
      <c r="FSZ4" s="395"/>
      <c r="FTA4" s="395"/>
      <c r="FTB4" s="395"/>
      <c r="FTC4" s="395"/>
      <c r="FTD4" s="395"/>
      <c r="FTE4" s="395"/>
      <c r="FTF4" s="395"/>
      <c r="FTG4" s="395"/>
      <c r="FTH4" s="395"/>
      <c r="FTI4" s="395"/>
      <c r="FTJ4" s="395"/>
      <c r="FTK4" s="395"/>
      <c r="FTL4" s="395"/>
      <c r="FTM4" s="395"/>
      <c r="FTN4" s="395"/>
      <c r="FTO4" s="395"/>
      <c r="FTP4" s="395"/>
      <c r="FTQ4" s="395"/>
      <c r="FTR4" s="395"/>
      <c r="FTS4" s="395"/>
      <c r="FTT4" s="395"/>
      <c r="FTU4" s="395"/>
      <c r="FTV4" s="395"/>
      <c r="FTW4" s="395"/>
      <c r="FTX4" s="395"/>
      <c r="FTY4" s="395"/>
      <c r="FTZ4" s="395"/>
      <c r="FUA4" s="395"/>
      <c r="FUB4" s="395"/>
      <c r="FUC4" s="395"/>
      <c r="FUD4" s="395"/>
      <c r="FUE4" s="395"/>
      <c r="FUF4" s="395"/>
      <c r="FUG4" s="395"/>
      <c r="FUH4" s="395"/>
      <c r="FUI4" s="395"/>
      <c r="FUJ4" s="395"/>
      <c r="FUK4" s="395"/>
      <c r="FUL4" s="395"/>
      <c r="FUM4" s="395"/>
      <c r="FUN4" s="395"/>
      <c r="FUO4" s="395"/>
      <c r="FUP4" s="395"/>
      <c r="FUQ4" s="395"/>
      <c r="FUR4" s="395"/>
      <c r="FUS4" s="395"/>
      <c r="FUT4" s="395"/>
      <c r="FUU4" s="395"/>
      <c r="FUV4" s="395"/>
      <c r="FUW4" s="395"/>
      <c r="FUX4" s="395"/>
      <c r="FUY4" s="395"/>
      <c r="FUZ4" s="395"/>
      <c r="FVA4" s="395"/>
      <c r="FVB4" s="395"/>
      <c r="FVC4" s="395"/>
      <c r="FVD4" s="395"/>
      <c r="FVE4" s="395"/>
      <c r="FVF4" s="395"/>
      <c r="FVG4" s="395"/>
      <c r="FVH4" s="395"/>
      <c r="FVI4" s="395"/>
      <c r="FVJ4" s="395"/>
      <c r="FVK4" s="395"/>
      <c r="FVL4" s="395"/>
      <c r="FVM4" s="395"/>
      <c r="FVN4" s="395"/>
      <c r="FVO4" s="395"/>
      <c r="FVP4" s="395"/>
      <c r="FVQ4" s="395"/>
      <c r="FVR4" s="395"/>
      <c r="FVS4" s="395"/>
      <c r="FVT4" s="395"/>
      <c r="FVU4" s="395"/>
      <c r="FVV4" s="395"/>
      <c r="FVW4" s="395"/>
      <c r="FVX4" s="395"/>
      <c r="FVY4" s="395"/>
      <c r="FVZ4" s="395"/>
      <c r="FWA4" s="395"/>
      <c r="FWB4" s="395"/>
      <c r="FWC4" s="395"/>
      <c r="FWD4" s="395"/>
      <c r="FWE4" s="395"/>
      <c r="FWF4" s="395"/>
      <c r="FWG4" s="395"/>
      <c r="FWH4" s="395"/>
      <c r="FWI4" s="395"/>
      <c r="FWJ4" s="395"/>
      <c r="FWK4" s="395"/>
      <c r="FWL4" s="395"/>
      <c r="FWM4" s="395"/>
      <c r="FWN4" s="395"/>
      <c r="FWO4" s="395"/>
      <c r="FWP4" s="395"/>
      <c r="FWQ4" s="395"/>
      <c r="FWR4" s="395"/>
      <c r="FWS4" s="395"/>
      <c r="FWT4" s="395"/>
      <c r="FWU4" s="395"/>
      <c r="FWV4" s="395"/>
      <c r="FWW4" s="395"/>
      <c r="FWX4" s="395"/>
      <c r="FWY4" s="395"/>
      <c r="FWZ4" s="395"/>
      <c r="FXA4" s="395"/>
      <c r="FXB4" s="395"/>
      <c r="FXC4" s="395"/>
      <c r="FXD4" s="395"/>
      <c r="FXE4" s="395"/>
      <c r="FXF4" s="395"/>
      <c r="FXG4" s="395"/>
      <c r="FXH4" s="395"/>
      <c r="FXI4" s="395"/>
      <c r="FXJ4" s="395"/>
      <c r="FXK4" s="395"/>
      <c r="FXL4" s="395"/>
      <c r="FXM4" s="395"/>
      <c r="FXN4" s="395"/>
      <c r="FXO4" s="395"/>
      <c r="FXP4" s="395"/>
      <c r="FXQ4" s="395"/>
      <c r="FXR4" s="395"/>
      <c r="FXS4" s="395"/>
      <c r="FXT4" s="395"/>
      <c r="FXU4" s="395"/>
      <c r="FXV4" s="395"/>
      <c r="FXW4" s="395"/>
      <c r="FXX4" s="395"/>
      <c r="FXY4" s="395"/>
      <c r="FXZ4" s="395"/>
      <c r="FYA4" s="395"/>
      <c r="FYB4" s="395"/>
      <c r="FYC4" s="395"/>
      <c r="FYD4" s="395"/>
      <c r="FYE4" s="395"/>
      <c r="FYF4" s="395"/>
      <c r="FYG4" s="395"/>
      <c r="FYH4" s="395"/>
      <c r="FYI4" s="395"/>
      <c r="FYJ4" s="395"/>
      <c r="FYK4" s="395"/>
      <c r="FYL4" s="395"/>
      <c r="FYM4" s="395"/>
      <c r="FYN4" s="395"/>
      <c r="FYO4" s="395"/>
      <c r="FYP4" s="395"/>
      <c r="FYQ4" s="395"/>
      <c r="FYR4" s="395"/>
      <c r="FYS4" s="395"/>
      <c r="FYT4" s="395"/>
      <c r="FYU4" s="395"/>
      <c r="FYV4" s="395"/>
      <c r="FYW4" s="395"/>
      <c r="FYX4" s="395"/>
      <c r="FYY4" s="395"/>
      <c r="FYZ4" s="395"/>
      <c r="FZA4" s="395"/>
      <c r="FZB4" s="395"/>
      <c r="FZC4" s="395"/>
      <c r="FZD4" s="395"/>
      <c r="FZE4" s="395"/>
      <c r="FZF4" s="395"/>
      <c r="FZG4" s="395"/>
      <c r="FZH4" s="395"/>
      <c r="FZI4" s="395"/>
      <c r="FZJ4" s="395"/>
      <c r="FZK4" s="395"/>
      <c r="FZL4" s="395"/>
      <c r="FZM4" s="395"/>
      <c r="FZN4" s="395"/>
      <c r="FZO4" s="395"/>
      <c r="FZP4" s="395"/>
      <c r="FZQ4" s="395"/>
      <c r="FZR4" s="395"/>
      <c r="FZS4" s="395"/>
      <c r="FZT4" s="395"/>
      <c r="FZU4" s="395"/>
      <c r="FZV4" s="395"/>
      <c r="FZW4" s="395"/>
      <c r="FZX4" s="395"/>
      <c r="FZY4" s="395"/>
      <c r="FZZ4" s="395"/>
      <c r="GAA4" s="395"/>
      <c r="GAB4" s="395"/>
      <c r="GAC4" s="395"/>
      <c r="GAD4" s="395"/>
      <c r="GAE4" s="395"/>
      <c r="GAF4" s="395"/>
      <c r="GAG4" s="395"/>
      <c r="GAH4" s="395"/>
      <c r="GAI4" s="395"/>
      <c r="GAJ4" s="395"/>
      <c r="GAK4" s="395"/>
      <c r="GAL4" s="395"/>
      <c r="GAM4" s="395"/>
      <c r="GAN4" s="395"/>
      <c r="GAO4" s="395"/>
      <c r="GAP4" s="395"/>
      <c r="GAQ4" s="395"/>
      <c r="GAR4" s="395"/>
      <c r="GAS4" s="395"/>
      <c r="GAT4" s="395"/>
      <c r="GAU4" s="395"/>
      <c r="GAV4" s="395"/>
      <c r="GAW4" s="395"/>
      <c r="GAX4" s="395"/>
      <c r="GAY4" s="395"/>
      <c r="GAZ4" s="395"/>
      <c r="GBA4" s="395"/>
      <c r="GBB4" s="395"/>
      <c r="GBC4" s="395"/>
      <c r="GBD4" s="395"/>
      <c r="GBE4" s="395"/>
      <c r="GBF4" s="395"/>
      <c r="GBG4" s="395"/>
      <c r="GBH4" s="395"/>
      <c r="GBI4" s="395"/>
      <c r="GBJ4" s="395"/>
      <c r="GBK4" s="395"/>
      <c r="GBL4" s="395"/>
      <c r="GBM4" s="395"/>
      <c r="GBN4" s="395"/>
      <c r="GBO4" s="395"/>
      <c r="GBP4" s="395"/>
      <c r="GBQ4" s="395"/>
      <c r="GBR4" s="395"/>
      <c r="GBS4" s="395"/>
      <c r="GBT4" s="395"/>
      <c r="GBU4" s="395"/>
      <c r="GBV4" s="395"/>
      <c r="GBW4" s="395"/>
      <c r="GBX4" s="395"/>
      <c r="GBY4" s="395"/>
      <c r="GBZ4" s="395"/>
      <c r="GCA4" s="395"/>
      <c r="GCB4" s="395"/>
      <c r="GCC4" s="395"/>
      <c r="GCD4" s="395"/>
      <c r="GCE4" s="395"/>
      <c r="GCF4" s="395"/>
      <c r="GCG4" s="395"/>
      <c r="GCH4" s="395"/>
      <c r="GCI4" s="395"/>
      <c r="GCJ4" s="395"/>
      <c r="GCK4" s="395"/>
      <c r="GCL4" s="395"/>
      <c r="GCM4" s="395"/>
      <c r="GCN4" s="395"/>
      <c r="GCO4" s="395"/>
      <c r="GCP4" s="395"/>
      <c r="GCQ4" s="395"/>
      <c r="GCR4" s="395"/>
      <c r="GCS4" s="395"/>
      <c r="GCT4" s="395"/>
      <c r="GCU4" s="395"/>
      <c r="GCV4" s="395"/>
      <c r="GCW4" s="395"/>
      <c r="GCX4" s="395"/>
      <c r="GCY4" s="395"/>
      <c r="GCZ4" s="395"/>
      <c r="GDA4" s="395"/>
      <c r="GDB4" s="395"/>
      <c r="GDC4" s="395"/>
      <c r="GDD4" s="395"/>
      <c r="GDE4" s="395"/>
      <c r="GDF4" s="395"/>
      <c r="GDG4" s="395"/>
      <c r="GDH4" s="395"/>
      <c r="GDI4" s="395"/>
      <c r="GDJ4" s="395"/>
      <c r="GDK4" s="395"/>
      <c r="GDL4" s="395"/>
      <c r="GDM4" s="395"/>
      <c r="GDN4" s="395"/>
      <c r="GDO4" s="395"/>
      <c r="GDP4" s="395"/>
      <c r="GDQ4" s="395"/>
      <c r="GDR4" s="395"/>
      <c r="GDS4" s="395"/>
      <c r="GDT4" s="395"/>
      <c r="GDU4" s="395"/>
      <c r="GDV4" s="395"/>
      <c r="GDW4" s="395"/>
      <c r="GDX4" s="395"/>
      <c r="GDY4" s="395"/>
      <c r="GDZ4" s="395"/>
      <c r="GEA4" s="395"/>
      <c r="GEB4" s="395"/>
      <c r="GEC4" s="395"/>
      <c r="GED4" s="395"/>
      <c r="GEE4" s="395"/>
      <c r="GEF4" s="395"/>
      <c r="GEG4" s="395"/>
      <c r="GEH4" s="395"/>
      <c r="GEI4" s="395"/>
      <c r="GEJ4" s="395"/>
      <c r="GEK4" s="395"/>
      <c r="GEL4" s="395"/>
      <c r="GEM4" s="395"/>
      <c r="GEN4" s="395"/>
      <c r="GEO4" s="395"/>
      <c r="GEP4" s="395"/>
      <c r="GEQ4" s="395"/>
      <c r="GER4" s="395"/>
      <c r="GES4" s="395"/>
      <c r="GET4" s="395"/>
      <c r="GEU4" s="395"/>
      <c r="GEV4" s="395"/>
      <c r="GEW4" s="395"/>
      <c r="GEX4" s="395"/>
      <c r="GEY4" s="395"/>
      <c r="GEZ4" s="395"/>
      <c r="GFA4" s="395"/>
      <c r="GFB4" s="395"/>
      <c r="GFC4" s="395"/>
      <c r="GFD4" s="395"/>
      <c r="GFE4" s="395"/>
      <c r="GFF4" s="395"/>
      <c r="GFG4" s="395"/>
      <c r="GFH4" s="395"/>
      <c r="GFI4" s="395"/>
      <c r="GFJ4" s="395"/>
      <c r="GFK4" s="395"/>
      <c r="GFL4" s="395"/>
      <c r="GFM4" s="395"/>
      <c r="GFN4" s="395"/>
      <c r="GFO4" s="395"/>
      <c r="GFP4" s="395"/>
      <c r="GFQ4" s="395"/>
      <c r="GFR4" s="395"/>
      <c r="GFS4" s="395"/>
      <c r="GFT4" s="395"/>
      <c r="GFU4" s="395"/>
      <c r="GFV4" s="395"/>
      <c r="GFW4" s="395"/>
      <c r="GFX4" s="395"/>
      <c r="GFY4" s="395"/>
      <c r="GFZ4" s="395"/>
      <c r="GGA4" s="395"/>
      <c r="GGB4" s="395"/>
      <c r="GGC4" s="395"/>
      <c r="GGD4" s="395"/>
      <c r="GGE4" s="395"/>
      <c r="GGF4" s="395"/>
      <c r="GGG4" s="395"/>
      <c r="GGH4" s="395"/>
      <c r="GGI4" s="395"/>
      <c r="GGJ4" s="395"/>
      <c r="GGK4" s="395"/>
      <c r="GGL4" s="395"/>
      <c r="GGM4" s="395"/>
      <c r="GGN4" s="395"/>
      <c r="GGO4" s="395"/>
      <c r="GGP4" s="395"/>
      <c r="GGQ4" s="395"/>
      <c r="GGR4" s="395"/>
      <c r="GGS4" s="395"/>
      <c r="GGT4" s="395"/>
      <c r="GGU4" s="395"/>
      <c r="GGV4" s="395"/>
      <c r="GGW4" s="395"/>
      <c r="GGX4" s="395"/>
      <c r="GGY4" s="395"/>
      <c r="GGZ4" s="395"/>
      <c r="GHA4" s="395"/>
      <c r="GHB4" s="395"/>
      <c r="GHC4" s="395"/>
      <c r="GHD4" s="395"/>
      <c r="GHE4" s="395"/>
      <c r="GHF4" s="395"/>
      <c r="GHG4" s="395"/>
      <c r="GHH4" s="395"/>
      <c r="GHI4" s="395"/>
      <c r="GHJ4" s="395"/>
      <c r="GHK4" s="395"/>
      <c r="GHL4" s="395"/>
      <c r="GHM4" s="395"/>
      <c r="GHN4" s="395"/>
      <c r="GHO4" s="395"/>
      <c r="GHP4" s="395"/>
      <c r="GHQ4" s="395"/>
      <c r="GHR4" s="395"/>
      <c r="GHS4" s="395"/>
      <c r="GHT4" s="395"/>
      <c r="GHU4" s="395"/>
      <c r="GHV4" s="395"/>
      <c r="GHW4" s="395"/>
      <c r="GHX4" s="395"/>
      <c r="GHY4" s="395"/>
      <c r="GHZ4" s="395"/>
      <c r="GIA4" s="395"/>
      <c r="GIB4" s="395"/>
      <c r="GIC4" s="395"/>
      <c r="GID4" s="395"/>
      <c r="GIE4" s="395"/>
      <c r="GIF4" s="395"/>
      <c r="GIG4" s="395"/>
      <c r="GIH4" s="395"/>
      <c r="GII4" s="395"/>
      <c r="GIJ4" s="395"/>
      <c r="GIK4" s="395"/>
      <c r="GIL4" s="395"/>
      <c r="GIM4" s="395"/>
      <c r="GIN4" s="395"/>
      <c r="GIO4" s="395"/>
      <c r="GIP4" s="395"/>
      <c r="GIQ4" s="395"/>
      <c r="GIR4" s="395"/>
      <c r="GIS4" s="395"/>
      <c r="GIT4" s="395"/>
      <c r="GIU4" s="395"/>
      <c r="GIV4" s="395"/>
      <c r="GIW4" s="395"/>
      <c r="GIX4" s="395"/>
      <c r="GIY4" s="395"/>
      <c r="GIZ4" s="395"/>
      <c r="GJA4" s="395"/>
      <c r="GJB4" s="395"/>
      <c r="GJC4" s="395"/>
      <c r="GJD4" s="395"/>
      <c r="GJE4" s="395"/>
      <c r="GJF4" s="395"/>
      <c r="GJG4" s="395"/>
      <c r="GJH4" s="395"/>
      <c r="GJI4" s="395"/>
      <c r="GJJ4" s="395"/>
      <c r="GJK4" s="395"/>
      <c r="GJL4" s="395"/>
      <c r="GJM4" s="395"/>
      <c r="GJN4" s="395"/>
      <c r="GJO4" s="395"/>
      <c r="GJP4" s="395"/>
      <c r="GJQ4" s="395"/>
      <c r="GJR4" s="395"/>
      <c r="GJS4" s="395"/>
      <c r="GJT4" s="395"/>
      <c r="GJU4" s="395"/>
      <c r="GJV4" s="395"/>
      <c r="GJW4" s="395"/>
      <c r="GJX4" s="395"/>
      <c r="GJY4" s="395"/>
      <c r="GJZ4" s="395"/>
      <c r="GKA4" s="395"/>
      <c r="GKB4" s="395"/>
      <c r="GKC4" s="395"/>
      <c r="GKD4" s="395"/>
      <c r="GKE4" s="395"/>
      <c r="GKF4" s="395"/>
      <c r="GKG4" s="395"/>
      <c r="GKH4" s="395"/>
      <c r="GKI4" s="395"/>
      <c r="GKJ4" s="395"/>
      <c r="GKK4" s="395"/>
      <c r="GKL4" s="395"/>
      <c r="GKM4" s="395"/>
      <c r="GKN4" s="395"/>
      <c r="GKO4" s="395"/>
      <c r="GKP4" s="395"/>
      <c r="GKQ4" s="395"/>
      <c r="GKR4" s="395"/>
      <c r="GKS4" s="395"/>
      <c r="GKT4" s="395"/>
      <c r="GKU4" s="395"/>
      <c r="GKV4" s="395"/>
      <c r="GKW4" s="395"/>
      <c r="GKX4" s="395"/>
      <c r="GKY4" s="395"/>
      <c r="GKZ4" s="395"/>
      <c r="GLA4" s="395"/>
      <c r="GLB4" s="395"/>
      <c r="GLC4" s="395"/>
      <c r="GLD4" s="395"/>
      <c r="GLE4" s="395"/>
      <c r="GLF4" s="395"/>
      <c r="GLG4" s="395"/>
      <c r="GLH4" s="395"/>
      <c r="GLI4" s="395"/>
      <c r="GLJ4" s="395"/>
      <c r="GLK4" s="395"/>
      <c r="GLL4" s="395"/>
      <c r="GLM4" s="395"/>
      <c r="GLN4" s="395"/>
      <c r="GLO4" s="395"/>
      <c r="GLP4" s="395"/>
      <c r="GLQ4" s="395"/>
      <c r="GLR4" s="395"/>
      <c r="GLS4" s="395"/>
      <c r="GLT4" s="395"/>
      <c r="GLU4" s="395"/>
      <c r="GLV4" s="395"/>
      <c r="GLW4" s="395"/>
      <c r="GLX4" s="395"/>
      <c r="GLY4" s="395"/>
      <c r="GLZ4" s="395"/>
      <c r="GMA4" s="395"/>
      <c r="GMB4" s="395"/>
      <c r="GMC4" s="395"/>
      <c r="GMD4" s="395"/>
      <c r="GME4" s="395"/>
      <c r="GMF4" s="395"/>
      <c r="GMG4" s="395"/>
      <c r="GMH4" s="395"/>
      <c r="GMI4" s="395"/>
      <c r="GMJ4" s="395"/>
      <c r="GMK4" s="395"/>
      <c r="GML4" s="395"/>
      <c r="GMM4" s="395"/>
      <c r="GMN4" s="395"/>
      <c r="GMO4" s="395"/>
      <c r="GMP4" s="395"/>
      <c r="GMQ4" s="395"/>
      <c r="GMR4" s="395"/>
      <c r="GMS4" s="395"/>
      <c r="GMT4" s="395"/>
      <c r="GMU4" s="395"/>
      <c r="GMV4" s="395"/>
      <c r="GMW4" s="395"/>
      <c r="GMX4" s="395"/>
      <c r="GMY4" s="395"/>
      <c r="GMZ4" s="395"/>
      <c r="GNA4" s="395"/>
      <c r="GNB4" s="395"/>
      <c r="GNC4" s="395"/>
      <c r="GND4" s="395"/>
      <c r="GNE4" s="395"/>
      <c r="GNF4" s="395"/>
      <c r="GNG4" s="395"/>
      <c r="GNH4" s="395"/>
      <c r="GNI4" s="395"/>
      <c r="GNJ4" s="395"/>
      <c r="GNK4" s="395"/>
      <c r="GNL4" s="395"/>
      <c r="GNM4" s="395"/>
      <c r="GNN4" s="395"/>
      <c r="GNO4" s="395"/>
      <c r="GNP4" s="395"/>
      <c r="GNQ4" s="395"/>
      <c r="GNR4" s="395"/>
      <c r="GNS4" s="395"/>
      <c r="GNT4" s="395"/>
      <c r="GNU4" s="395"/>
      <c r="GNV4" s="395"/>
      <c r="GNW4" s="395"/>
      <c r="GNX4" s="395"/>
      <c r="GNY4" s="395"/>
      <c r="GNZ4" s="395"/>
      <c r="GOA4" s="395"/>
      <c r="GOB4" s="395"/>
      <c r="GOC4" s="395"/>
      <c r="GOD4" s="395"/>
      <c r="GOE4" s="395"/>
      <c r="GOF4" s="395"/>
      <c r="GOG4" s="395"/>
      <c r="GOH4" s="395"/>
      <c r="GOI4" s="395"/>
      <c r="GOJ4" s="395"/>
      <c r="GOK4" s="395"/>
      <c r="GOL4" s="395"/>
      <c r="GOM4" s="395"/>
      <c r="GON4" s="395"/>
      <c r="GOO4" s="395"/>
      <c r="GOP4" s="395"/>
      <c r="GOQ4" s="395"/>
      <c r="GOR4" s="395"/>
      <c r="GOS4" s="395"/>
      <c r="GOT4" s="395"/>
      <c r="GOU4" s="395"/>
      <c r="GOV4" s="395"/>
      <c r="GOW4" s="395"/>
      <c r="GOX4" s="395"/>
      <c r="GOY4" s="395"/>
      <c r="GOZ4" s="395"/>
      <c r="GPA4" s="395"/>
      <c r="GPB4" s="395"/>
      <c r="GPC4" s="395"/>
      <c r="GPD4" s="395"/>
      <c r="GPE4" s="395"/>
      <c r="GPF4" s="395"/>
      <c r="GPG4" s="395"/>
      <c r="GPH4" s="395"/>
      <c r="GPI4" s="395"/>
      <c r="GPJ4" s="395"/>
      <c r="GPK4" s="395"/>
      <c r="GPL4" s="395"/>
      <c r="GPM4" s="395"/>
      <c r="GPN4" s="395"/>
      <c r="GPO4" s="395"/>
      <c r="GPP4" s="395"/>
      <c r="GPQ4" s="395"/>
      <c r="GPR4" s="395"/>
      <c r="GPS4" s="395"/>
      <c r="GPT4" s="395"/>
      <c r="GPU4" s="395"/>
      <c r="GPV4" s="395"/>
      <c r="GPW4" s="395"/>
      <c r="GPX4" s="395"/>
      <c r="GPY4" s="395"/>
      <c r="GPZ4" s="395"/>
      <c r="GQA4" s="395"/>
      <c r="GQB4" s="395"/>
      <c r="GQC4" s="395"/>
      <c r="GQD4" s="395"/>
      <c r="GQE4" s="395"/>
      <c r="GQF4" s="395"/>
      <c r="GQG4" s="395"/>
      <c r="GQH4" s="395"/>
      <c r="GQI4" s="395"/>
      <c r="GQJ4" s="395"/>
      <c r="GQK4" s="395"/>
      <c r="GQL4" s="395"/>
      <c r="GQM4" s="395"/>
      <c r="GQN4" s="395"/>
      <c r="GQO4" s="395"/>
      <c r="GQP4" s="395"/>
      <c r="GQQ4" s="395"/>
      <c r="GQR4" s="395"/>
      <c r="GQS4" s="395"/>
      <c r="GQT4" s="395"/>
      <c r="GQU4" s="395"/>
      <c r="GQV4" s="395"/>
      <c r="GQW4" s="395"/>
      <c r="GQX4" s="395"/>
      <c r="GQY4" s="395"/>
      <c r="GQZ4" s="395"/>
      <c r="GRA4" s="395"/>
      <c r="GRB4" s="395"/>
      <c r="GRC4" s="395"/>
      <c r="GRD4" s="395"/>
      <c r="GRE4" s="395"/>
      <c r="GRF4" s="395"/>
      <c r="GRG4" s="395"/>
      <c r="GRH4" s="395"/>
      <c r="GRI4" s="395"/>
      <c r="GRJ4" s="395"/>
      <c r="GRK4" s="395"/>
      <c r="GRL4" s="395"/>
      <c r="GRM4" s="395"/>
      <c r="GRN4" s="395"/>
      <c r="GRO4" s="395"/>
      <c r="GRP4" s="395"/>
      <c r="GRQ4" s="395"/>
      <c r="GRR4" s="395"/>
      <c r="GRS4" s="395"/>
      <c r="GRT4" s="395"/>
      <c r="GRU4" s="395"/>
      <c r="GRV4" s="395"/>
      <c r="GRW4" s="395"/>
      <c r="GRX4" s="395"/>
      <c r="GRY4" s="395"/>
      <c r="GRZ4" s="395"/>
      <c r="GSA4" s="395"/>
      <c r="GSB4" s="395"/>
      <c r="GSC4" s="395"/>
      <c r="GSD4" s="395"/>
      <c r="GSE4" s="395"/>
      <c r="GSF4" s="395"/>
      <c r="GSG4" s="395"/>
      <c r="GSH4" s="395"/>
      <c r="GSI4" s="395"/>
      <c r="GSJ4" s="395"/>
      <c r="GSK4" s="395"/>
      <c r="GSL4" s="395"/>
      <c r="GSM4" s="395"/>
      <c r="GSN4" s="395"/>
      <c r="GSO4" s="395"/>
      <c r="GSP4" s="395"/>
      <c r="GSQ4" s="395"/>
      <c r="GSR4" s="395"/>
      <c r="GSS4" s="395"/>
      <c r="GST4" s="395"/>
      <c r="GSU4" s="395"/>
      <c r="GSV4" s="395"/>
      <c r="GSW4" s="395"/>
      <c r="GSX4" s="395"/>
      <c r="GSY4" s="395"/>
      <c r="GSZ4" s="395"/>
      <c r="GTA4" s="395"/>
      <c r="GTB4" s="395"/>
      <c r="GTC4" s="395"/>
      <c r="GTD4" s="395"/>
      <c r="GTE4" s="395"/>
      <c r="GTF4" s="395"/>
      <c r="GTG4" s="395"/>
      <c r="GTH4" s="395"/>
      <c r="GTI4" s="395"/>
      <c r="GTJ4" s="395"/>
      <c r="GTK4" s="395"/>
      <c r="GTL4" s="395"/>
      <c r="GTM4" s="395"/>
      <c r="GTN4" s="395"/>
      <c r="GTO4" s="395"/>
      <c r="GTP4" s="395"/>
      <c r="GTQ4" s="395"/>
      <c r="GTR4" s="395"/>
      <c r="GTS4" s="395"/>
      <c r="GTT4" s="395"/>
      <c r="GTU4" s="395"/>
      <c r="GTV4" s="395"/>
      <c r="GTW4" s="395"/>
      <c r="GTX4" s="395"/>
      <c r="GTY4" s="395"/>
      <c r="GTZ4" s="395"/>
      <c r="GUA4" s="395"/>
      <c r="GUB4" s="395"/>
      <c r="GUC4" s="395"/>
      <c r="GUD4" s="395"/>
      <c r="GUE4" s="395"/>
      <c r="GUF4" s="395"/>
      <c r="GUG4" s="395"/>
      <c r="GUH4" s="395"/>
      <c r="GUI4" s="395"/>
      <c r="GUJ4" s="395"/>
      <c r="GUK4" s="395"/>
      <c r="GUL4" s="395"/>
      <c r="GUM4" s="395"/>
      <c r="GUN4" s="395"/>
      <c r="GUO4" s="395"/>
      <c r="GUP4" s="395"/>
      <c r="GUQ4" s="395"/>
      <c r="GUR4" s="395"/>
      <c r="GUS4" s="395"/>
      <c r="GUT4" s="395"/>
      <c r="GUU4" s="395"/>
      <c r="GUV4" s="395"/>
      <c r="GUW4" s="395"/>
      <c r="GUX4" s="395"/>
      <c r="GUY4" s="395"/>
      <c r="GUZ4" s="395"/>
      <c r="GVA4" s="395"/>
      <c r="GVB4" s="395"/>
      <c r="GVC4" s="395"/>
      <c r="GVD4" s="395"/>
      <c r="GVE4" s="395"/>
      <c r="GVF4" s="395"/>
      <c r="GVG4" s="395"/>
      <c r="GVH4" s="395"/>
      <c r="GVI4" s="395"/>
      <c r="GVJ4" s="395"/>
      <c r="GVK4" s="395"/>
      <c r="GVL4" s="395"/>
      <c r="GVM4" s="395"/>
      <c r="GVN4" s="395"/>
      <c r="GVO4" s="395"/>
      <c r="GVP4" s="395"/>
      <c r="GVQ4" s="395"/>
      <c r="GVR4" s="395"/>
      <c r="GVS4" s="395"/>
      <c r="GVT4" s="395"/>
      <c r="GVU4" s="395"/>
      <c r="GVV4" s="395"/>
      <c r="GVW4" s="395"/>
      <c r="GVX4" s="395"/>
      <c r="GVY4" s="395"/>
      <c r="GVZ4" s="395"/>
      <c r="GWA4" s="395"/>
      <c r="GWB4" s="395"/>
      <c r="GWC4" s="395"/>
      <c r="GWD4" s="395"/>
      <c r="GWE4" s="395"/>
      <c r="GWF4" s="395"/>
      <c r="GWG4" s="395"/>
      <c r="GWH4" s="395"/>
      <c r="GWI4" s="395"/>
      <c r="GWJ4" s="395"/>
      <c r="GWK4" s="395"/>
      <c r="GWL4" s="395"/>
      <c r="GWM4" s="395"/>
      <c r="GWN4" s="395"/>
      <c r="GWO4" s="395"/>
      <c r="GWP4" s="395"/>
      <c r="GWQ4" s="395"/>
      <c r="GWR4" s="395"/>
      <c r="GWS4" s="395"/>
      <c r="GWT4" s="395"/>
      <c r="GWU4" s="395"/>
      <c r="GWV4" s="395"/>
      <c r="GWW4" s="395"/>
      <c r="GWX4" s="395"/>
      <c r="GWY4" s="395"/>
      <c r="GWZ4" s="395"/>
      <c r="GXA4" s="395"/>
      <c r="GXB4" s="395"/>
      <c r="GXC4" s="395"/>
      <c r="GXD4" s="395"/>
      <c r="GXE4" s="395"/>
      <c r="GXF4" s="395"/>
      <c r="GXG4" s="395"/>
      <c r="GXH4" s="395"/>
      <c r="GXI4" s="395"/>
      <c r="GXJ4" s="395"/>
      <c r="GXK4" s="395"/>
      <c r="GXL4" s="395"/>
      <c r="GXM4" s="395"/>
      <c r="GXN4" s="395"/>
      <c r="GXO4" s="395"/>
      <c r="GXP4" s="395"/>
      <c r="GXQ4" s="395"/>
      <c r="GXR4" s="395"/>
      <c r="GXS4" s="395"/>
      <c r="GXT4" s="395"/>
      <c r="GXU4" s="395"/>
      <c r="GXV4" s="395"/>
      <c r="GXW4" s="395"/>
      <c r="GXX4" s="395"/>
      <c r="GXY4" s="395"/>
      <c r="GXZ4" s="395"/>
      <c r="GYA4" s="395"/>
      <c r="GYB4" s="395"/>
      <c r="GYC4" s="395"/>
      <c r="GYD4" s="395"/>
      <c r="GYE4" s="395"/>
      <c r="GYF4" s="395"/>
      <c r="GYG4" s="395"/>
      <c r="GYH4" s="395"/>
      <c r="GYI4" s="395"/>
      <c r="GYJ4" s="395"/>
      <c r="GYK4" s="395"/>
      <c r="GYL4" s="395"/>
      <c r="GYM4" s="395"/>
      <c r="GYN4" s="395"/>
      <c r="GYO4" s="395"/>
      <c r="GYP4" s="395"/>
      <c r="GYQ4" s="395"/>
      <c r="GYR4" s="395"/>
      <c r="GYS4" s="395"/>
      <c r="GYT4" s="395"/>
      <c r="GYU4" s="395"/>
      <c r="GYV4" s="395"/>
      <c r="GYW4" s="395"/>
      <c r="GYX4" s="395"/>
      <c r="GYY4" s="395"/>
      <c r="GYZ4" s="395"/>
      <c r="GZA4" s="395"/>
      <c r="GZB4" s="395"/>
      <c r="GZC4" s="395"/>
      <c r="GZD4" s="395"/>
      <c r="GZE4" s="395"/>
      <c r="GZF4" s="395"/>
      <c r="GZG4" s="395"/>
      <c r="GZH4" s="395"/>
      <c r="GZI4" s="395"/>
      <c r="GZJ4" s="395"/>
      <c r="GZK4" s="395"/>
      <c r="GZL4" s="395"/>
      <c r="GZM4" s="395"/>
      <c r="GZN4" s="395"/>
      <c r="GZO4" s="395"/>
      <c r="GZP4" s="395"/>
      <c r="GZQ4" s="395"/>
      <c r="GZR4" s="395"/>
      <c r="GZS4" s="395"/>
      <c r="GZT4" s="395"/>
      <c r="GZU4" s="395"/>
      <c r="GZV4" s="395"/>
      <c r="GZW4" s="395"/>
      <c r="GZX4" s="395"/>
      <c r="GZY4" s="395"/>
      <c r="GZZ4" s="395"/>
      <c r="HAA4" s="395"/>
      <c r="HAB4" s="395"/>
      <c r="HAC4" s="395"/>
      <c r="HAD4" s="395"/>
      <c r="HAE4" s="395"/>
      <c r="HAF4" s="395"/>
      <c r="HAG4" s="395"/>
      <c r="HAH4" s="395"/>
      <c r="HAI4" s="395"/>
      <c r="HAJ4" s="395"/>
      <c r="HAK4" s="395"/>
      <c r="HAL4" s="395"/>
      <c r="HAM4" s="395"/>
      <c r="HAN4" s="395"/>
      <c r="HAO4" s="395"/>
      <c r="HAP4" s="395"/>
      <c r="HAQ4" s="395"/>
      <c r="HAR4" s="395"/>
      <c r="HAS4" s="395"/>
      <c r="HAT4" s="395"/>
      <c r="HAU4" s="395"/>
      <c r="HAV4" s="395"/>
      <c r="HAW4" s="395"/>
      <c r="HAX4" s="395"/>
      <c r="HAY4" s="395"/>
      <c r="HAZ4" s="395"/>
      <c r="HBA4" s="395"/>
      <c r="HBB4" s="395"/>
      <c r="HBC4" s="395"/>
      <c r="HBD4" s="395"/>
      <c r="HBE4" s="395"/>
      <c r="HBF4" s="395"/>
      <c r="HBG4" s="395"/>
      <c r="HBH4" s="395"/>
      <c r="HBI4" s="395"/>
      <c r="HBJ4" s="395"/>
      <c r="HBK4" s="395"/>
      <c r="HBL4" s="395"/>
      <c r="HBM4" s="395"/>
      <c r="HBN4" s="395"/>
      <c r="HBO4" s="395"/>
      <c r="HBP4" s="395"/>
      <c r="HBQ4" s="395"/>
      <c r="HBR4" s="395"/>
      <c r="HBS4" s="395"/>
      <c r="HBT4" s="395"/>
      <c r="HBU4" s="395"/>
      <c r="HBV4" s="395"/>
      <c r="HBW4" s="395"/>
      <c r="HBX4" s="395"/>
      <c r="HBY4" s="395"/>
      <c r="HBZ4" s="395"/>
      <c r="HCA4" s="395"/>
      <c r="HCB4" s="395"/>
      <c r="HCC4" s="395"/>
      <c r="HCD4" s="395"/>
      <c r="HCE4" s="395"/>
      <c r="HCF4" s="395"/>
      <c r="HCG4" s="395"/>
      <c r="HCH4" s="395"/>
      <c r="HCI4" s="395"/>
      <c r="HCJ4" s="395"/>
      <c r="HCK4" s="395"/>
      <c r="HCL4" s="395"/>
      <c r="HCM4" s="395"/>
      <c r="HCN4" s="395"/>
      <c r="HCO4" s="395"/>
      <c r="HCP4" s="395"/>
      <c r="HCQ4" s="395"/>
      <c r="HCR4" s="395"/>
      <c r="HCS4" s="395"/>
      <c r="HCT4" s="395"/>
      <c r="HCU4" s="395"/>
      <c r="HCV4" s="395"/>
      <c r="HCW4" s="395"/>
      <c r="HCX4" s="395"/>
      <c r="HCY4" s="395"/>
      <c r="HCZ4" s="395"/>
      <c r="HDA4" s="395"/>
      <c r="HDB4" s="395"/>
      <c r="HDC4" s="395"/>
      <c r="HDD4" s="395"/>
      <c r="HDE4" s="395"/>
      <c r="HDF4" s="395"/>
      <c r="HDG4" s="395"/>
      <c r="HDH4" s="395"/>
      <c r="HDI4" s="395"/>
      <c r="HDJ4" s="395"/>
      <c r="HDK4" s="395"/>
      <c r="HDL4" s="395"/>
      <c r="HDM4" s="395"/>
      <c r="HDN4" s="395"/>
      <c r="HDO4" s="395"/>
      <c r="HDP4" s="395"/>
      <c r="HDQ4" s="395"/>
      <c r="HDR4" s="395"/>
      <c r="HDS4" s="395"/>
      <c r="HDT4" s="395"/>
      <c r="HDU4" s="395"/>
      <c r="HDV4" s="395"/>
      <c r="HDW4" s="395"/>
      <c r="HDX4" s="395"/>
      <c r="HDY4" s="395"/>
      <c r="HDZ4" s="395"/>
      <c r="HEA4" s="395"/>
      <c r="HEB4" s="395"/>
      <c r="HEC4" s="395"/>
      <c r="HED4" s="395"/>
      <c r="HEE4" s="395"/>
      <c r="HEF4" s="395"/>
      <c r="HEG4" s="395"/>
      <c r="HEH4" s="395"/>
      <c r="HEI4" s="395"/>
      <c r="HEJ4" s="395"/>
      <c r="HEK4" s="395"/>
      <c r="HEL4" s="395"/>
      <c r="HEM4" s="395"/>
      <c r="HEN4" s="395"/>
      <c r="HEO4" s="395"/>
      <c r="HEP4" s="395"/>
      <c r="HEQ4" s="395"/>
      <c r="HER4" s="395"/>
      <c r="HES4" s="395"/>
      <c r="HET4" s="395"/>
      <c r="HEU4" s="395"/>
      <c r="HEV4" s="395"/>
      <c r="HEW4" s="395"/>
      <c r="HEX4" s="395"/>
      <c r="HEY4" s="395"/>
      <c r="HEZ4" s="395"/>
      <c r="HFA4" s="395"/>
      <c r="HFB4" s="395"/>
      <c r="HFC4" s="395"/>
      <c r="HFD4" s="395"/>
      <c r="HFE4" s="395"/>
      <c r="HFF4" s="395"/>
      <c r="HFG4" s="395"/>
      <c r="HFH4" s="395"/>
      <c r="HFI4" s="395"/>
      <c r="HFJ4" s="395"/>
      <c r="HFK4" s="395"/>
      <c r="HFL4" s="395"/>
      <c r="HFM4" s="395"/>
      <c r="HFN4" s="395"/>
      <c r="HFO4" s="395"/>
      <c r="HFP4" s="395"/>
      <c r="HFQ4" s="395"/>
      <c r="HFR4" s="395"/>
      <c r="HFS4" s="395"/>
      <c r="HFT4" s="395"/>
      <c r="HFU4" s="395"/>
      <c r="HFV4" s="395"/>
      <c r="HFW4" s="395"/>
      <c r="HFX4" s="395"/>
      <c r="HFY4" s="395"/>
      <c r="HFZ4" s="395"/>
      <c r="HGA4" s="395"/>
      <c r="HGB4" s="395"/>
      <c r="HGC4" s="395"/>
      <c r="HGD4" s="395"/>
      <c r="HGE4" s="395"/>
      <c r="HGF4" s="395"/>
      <c r="HGG4" s="395"/>
      <c r="HGH4" s="395"/>
      <c r="HGI4" s="395"/>
      <c r="HGJ4" s="395"/>
      <c r="HGK4" s="395"/>
      <c r="HGL4" s="395"/>
      <c r="HGM4" s="395"/>
      <c r="HGN4" s="395"/>
      <c r="HGO4" s="395"/>
      <c r="HGP4" s="395"/>
      <c r="HGQ4" s="395"/>
      <c r="HGR4" s="395"/>
      <c r="HGS4" s="395"/>
      <c r="HGT4" s="395"/>
      <c r="HGU4" s="395"/>
      <c r="HGV4" s="395"/>
      <c r="HGW4" s="395"/>
      <c r="HGX4" s="395"/>
      <c r="HGY4" s="395"/>
      <c r="HGZ4" s="395"/>
      <c r="HHA4" s="395"/>
      <c r="HHB4" s="395"/>
      <c r="HHC4" s="395"/>
      <c r="HHD4" s="395"/>
      <c r="HHE4" s="395"/>
      <c r="HHF4" s="395"/>
      <c r="HHG4" s="395"/>
      <c r="HHH4" s="395"/>
      <c r="HHI4" s="395"/>
      <c r="HHJ4" s="395"/>
      <c r="HHK4" s="395"/>
      <c r="HHL4" s="395"/>
      <c r="HHM4" s="395"/>
      <c r="HHN4" s="395"/>
      <c r="HHO4" s="395"/>
      <c r="HHP4" s="395"/>
      <c r="HHQ4" s="395"/>
      <c r="HHR4" s="395"/>
      <c r="HHS4" s="395"/>
      <c r="HHT4" s="395"/>
      <c r="HHU4" s="395"/>
      <c r="HHV4" s="395"/>
      <c r="HHW4" s="395"/>
      <c r="HHX4" s="395"/>
      <c r="HHY4" s="395"/>
      <c r="HHZ4" s="395"/>
      <c r="HIA4" s="395"/>
      <c r="HIB4" s="395"/>
      <c r="HIC4" s="395"/>
      <c r="HID4" s="395"/>
      <c r="HIE4" s="395"/>
      <c r="HIF4" s="395"/>
      <c r="HIG4" s="395"/>
      <c r="HIH4" s="395"/>
      <c r="HII4" s="395"/>
      <c r="HIJ4" s="395"/>
      <c r="HIK4" s="395"/>
      <c r="HIL4" s="395"/>
      <c r="HIM4" s="395"/>
      <c r="HIN4" s="395"/>
      <c r="HIO4" s="395"/>
      <c r="HIP4" s="395"/>
      <c r="HIQ4" s="395"/>
      <c r="HIR4" s="395"/>
      <c r="HIS4" s="395"/>
      <c r="HIT4" s="395"/>
      <c r="HIU4" s="395"/>
      <c r="HIV4" s="395"/>
      <c r="HIW4" s="395"/>
      <c r="HIX4" s="395"/>
      <c r="HIY4" s="395"/>
      <c r="HIZ4" s="395"/>
      <c r="HJA4" s="395"/>
      <c r="HJB4" s="395"/>
      <c r="HJC4" s="395"/>
      <c r="HJD4" s="395"/>
      <c r="HJE4" s="395"/>
      <c r="HJF4" s="395"/>
      <c r="HJG4" s="395"/>
      <c r="HJH4" s="395"/>
      <c r="HJI4" s="395"/>
      <c r="HJJ4" s="395"/>
      <c r="HJK4" s="395"/>
      <c r="HJL4" s="395"/>
      <c r="HJM4" s="395"/>
      <c r="HJN4" s="395"/>
      <c r="HJO4" s="395"/>
      <c r="HJP4" s="395"/>
      <c r="HJQ4" s="395"/>
      <c r="HJR4" s="395"/>
      <c r="HJS4" s="395"/>
      <c r="HJT4" s="395"/>
      <c r="HJU4" s="395"/>
      <c r="HJV4" s="395"/>
      <c r="HJW4" s="395"/>
      <c r="HJX4" s="395"/>
      <c r="HJY4" s="395"/>
      <c r="HJZ4" s="395"/>
      <c r="HKA4" s="395"/>
      <c r="HKB4" s="395"/>
      <c r="HKC4" s="395"/>
      <c r="HKD4" s="395"/>
      <c r="HKE4" s="395"/>
      <c r="HKF4" s="395"/>
      <c r="HKG4" s="395"/>
      <c r="HKH4" s="395"/>
      <c r="HKI4" s="395"/>
      <c r="HKJ4" s="395"/>
      <c r="HKK4" s="395"/>
      <c r="HKL4" s="395"/>
      <c r="HKM4" s="395"/>
      <c r="HKN4" s="395"/>
      <c r="HKO4" s="395"/>
      <c r="HKP4" s="395"/>
      <c r="HKQ4" s="395"/>
      <c r="HKR4" s="395"/>
      <c r="HKS4" s="395"/>
      <c r="HKT4" s="395"/>
      <c r="HKU4" s="395"/>
      <c r="HKV4" s="395"/>
      <c r="HKW4" s="395"/>
      <c r="HKX4" s="395"/>
      <c r="HKY4" s="395"/>
      <c r="HKZ4" s="395"/>
      <c r="HLA4" s="395"/>
      <c r="HLB4" s="395"/>
      <c r="HLC4" s="395"/>
      <c r="HLD4" s="395"/>
      <c r="HLE4" s="395"/>
      <c r="HLF4" s="395"/>
      <c r="HLG4" s="395"/>
      <c r="HLH4" s="395"/>
      <c r="HLI4" s="395"/>
      <c r="HLJ4" s="395"/>
      <c r="HLK4" s="395"/>
      <c r="HLL4" s="395"/>
      <c r="HLM4" s="395"/>
      <c r="HLN4" s="395"/>
      <c r="HLO4" s="395"/>
      <c r="HLP4" s="395"/>
      <c r="HLQ4" s="395"/>
      <c r="HLR4" s="395"/>
      <c r="HLS4" s="395"/>
      <c r="HLT4" s="395"/>
      <c r="HLU4" s="395"/>
      <c r="HLV4" s="395"/>
      <c r="HLW4" s="395"/>
      <c r="HLX4" s="395"/>
      <c r="HLY4" s="395"/>
      <c r="HLZ4" s="395"/>
      <c r="HMA4" s="395"/>
      <c r="HMB4" s="395"/>
      <c r="HMC4" s="395"/>
      <c r="HMD4" s="395"/>
      <c r="HME4" s="395"/>
      <c r="HMF4" s="395"/>
      <c r="HMG4" s="395"/>
      <c r="HMH4" s="395"/>
      <c r="HMI4" s="395"/>
      <c r="HMJ4" s="395"/>
      <c r="HMK4" s="395"/>
      <c r="HML4" s="395"/>
      <c r="HMM4" s="395"/>
      <c r="HMN4" s="395"/>
      <c r="HMO4" s="395"/>
      <c r="HMP4" s="395"/>
      <c r="HMQ4" s="395"/>
      <c r="HMR4" s="395"/>
      <c r="HMS4" s="395"/>
      <c r="HMT4" s="395"/>
      <c r="HMU4" s="395"/>
      <c r="HMV4" s="395"/>
      <c r="HMW4" s="395"/>
      <c r="HMX4" s="395"/>
      <c r="HMY4" s="395"/>
      <c r="HMZ4" s="395"/>
      <c r="HNA4" s="395"/>
      <c r="HNB4" s="395"/>
      <c r="HNC4" s="395"/>
      <c r="HND4" s="395"/>
      <c r="HNE4" s="395"/>
      <c r="HNF4" s="395"/>
      <c r="HNG4" s="395"/>
      <c r="HNH4" s="395"/>
      <c r="HNI4" s="395"/>
      <c r="HNJ4" s="395"/>
      <c r="HNK4" s="395"/>
      <c r="HNL4" s="395"/>
      <c r="HNM4" s="395"/>
      <c r="HNN4" s="395"/>
      <c r="HNO4" s="395"/>
      <c r="HNP4" s="395"/>
      <c r="HNQ4" s="395"/>
      <c r="HNR4" s="395"/>
      <c r="HNS4" s="395"/>
      <c r="HNT4" s="395"/>
      <c r="HNU4" s="395"/>
      <c r="HNV4" s="395"/>
      <c r="HNW4" s="395"/>
      <c r="HNX4" s="395"/>
      <c r="HNY4" s="395"/>
      <c r="HNZ4" s="395"/>
      <c r="HOA4" s="395"/>
      <c r="HOB4" s="395"/>
      <c r="HOC4" s="395"/>
      <c r="HOD4" s="395"/>
      <c r="HOE4" s="395"/>
      <c r="HOF4" s="395"/>
      <c r="HOG4" s="395"/>
      <c r="HOH4" s="395"/>
      <c r="HOI4" s="395"/>
      <c r="HOJ4" s="395"/>
      <c r="HOK4" s="395"/>
      <c r="HOL4" s="395"/>
      <c r="HOM4" s="395"/>
      <c r="HON4" s="395"/>
      <c r="HOO4" s="395"/>
      <c r="HOP4" s="395"/>
      <c r="HOQ4" s="395"/>
      <c r="HOR4" s="395"/>
      <c r="HOS4" s="395"/>
      <c r="HOT4" s="395"/>
      <c r="HOU4" s="395"/>
      <c r="HOV4" s="395"/>
      <c r="HOW4" s="395"/>
      <c r="HOX4" s="395"/>
      <c r="HOY4" s="395"/>
      <c r="HOZ4" s="395"/>
      <c r="HPA4" s="395"/>
      <c r="HPB4" s="395"/>
      <c r="HPC4" s="395"/>
      <c r="HPD4" s="395"/>
      <c r="HPE4" s="395"/>
      <c r="HPF4" s="395"/>
      <c r="HPG4" s="395"/>
      <c r="HPH4" s="395"/>
      <c r="HPI4" s="395"/>
      <c r="HPJ4" s="395"/>
      <c r="HPK4" s="395"/>
      <c r="HPL4" s="395"/>
      <c r="HPM4" s="395"/>
      <c r="HPN4" s="395"/>
      <c r="HPO4" s="395"/>
      <c r="HPP4" s="395"/>
      <c r="HPQ4" s="395"/>
      <c r="HPR4" s="395"/>
      <c r="HPS4" s="395"/>
      <c r="HPT4" s="395"/>
      <c r="HPU4" s="395"/>
      <c r="HPV4" s="395"/>
      <c r="HPW4" s="395"/>
      <c r="HPX4" s="395"/>
      <c r="HPY4" s="395"/>
      <c r="HPZ4" s="395"/>
      <c r="HQA4" s="395"/>
      <c r="HQB4" s="395"/>
      <c r="HQC4" s="395"/>
      <c r="HQD4" s="395"/>
      <c r="HQE4" s="395"/>
      <c r="HQF4" s="395"/>
      <c r="HQG4" s="395"/>
      <c r="HQH4" s="395"/>
      <c r="HQI4" s="395"/>
      <c r="HQJ4" s="395"/>
      <c r="HQK4" s="395"/>
      <c r="HQL4" s="395"/>
      <c r="HQM4" s="395"/>
      <c r="HQN4" s="395"/>
      <c r="HQO4" s="395"/>
      <c r="HQP4" s="395"/>
      <c r="HQQ4" s="395"/>
      <c r="HQR4" s="395"/>
      <c r="HQS4" s="395"/>
      <c r="HQT4" s="395"/>
      <c r="HQU4" s="395"/>
      <c r="HQV4" s="395"/>
      <c r="HQW4" s="395"/>
      <c r="HQX4" s="395"/>
      <c r="HQY4" s="395"/>
      <c r="HQZ4" s="395"/>
      <c r="HRA4" s="395"/>
      <c r="HRB4" s="395"/>
      <c r="HRC4" s="395"/>
      <c r="HRD4" s="395"/>
      <c r="HRE4" s="395"/>
      <c r="HRF4" s="395"/>
      <c r="HRG4" s="395"/>
      <c r="HRH4" s="395"/>
      <c r="HRI4" s="395"/>
      <c r="HRJ4" s="395"/>
      <c r="HRK4" s="395"/>
      <c r="HRL4" s="395"/>
      <c r="HRM4" s="395"/>
      <c r="HRN4" s="395"/>
      <c r="HRO4" s="395"/>
      <c r="HRP4" s="395"/>
      <c r="HRQ4" s="395"/>
      <c r="HRR4" s="395"/>
      <c r="HRS4" s="395"/>
      <c r="HRT4" s="395"/>
      <c r="HRU4" s="395"/>
      <c r="HRV4" s="395"/>
      <c r="HRW4" s="395"/>
      <c r="HRX4" s="395"/>
      <c r="HRY4" s="395"/>
      <c r="HRZ4" s="395"/>
      <c r="HSA4" s="395"/>
      <c r="HSB4" s="395"/>
      <c r="HSC4" s="395"/>
      <c r="HSD4" s="395"/>
      <c r="HSE4" s="395"/>
      <c r="HSF4" s="395"/>
      <c r="HSG4" s="395"/>
      <c r="HSH4" s="395"/>
      <c r="HSI4" s="395"/>
      <c r="HSJ4" s="395"/>
      <c r="HSK4" s="395"/>
      <c r="HSL4" s="395"/>
      <c r="HSM4" s="395"/>
      <c r="HSN4" s="395"/>
      <c r="HSO4" s="395"/>
      <c r="HSP4" s="395"/>
      <c r="HSQ4" s="395"/>
      <c r="HSR4" s="395"/>
      <c r="HSS4" s="395"/>
      <c r="HST4" s="395"/>
      <c r="HSU4" s="395"/>
      <c r="HSV4" s="395"/>
      <c r="HSW4" s="395"/>
      <c r="HSX4" s="395"/>
      <c r="HSY4" s="395"/>
      <c r="HSZ4" s="395"/>
      <c r="HTA4" s="395"/>
      <c r="HTB4" s="395"/>
      <c r="HTC4" s="395"/>
      <c r="HTD4" s="395"/>
      <c r="HTE4" s="395"/>
      <c r="HTF4" s="395"/>
      <c r="HTG4" s="395"/>
      <c r="HTH4" s="395"/>
      <c r="HTI4" s="395"/>
      <c r="HTJ4" s="395"/>
      <c r="HTK4" s="395"/>
      <c r="HTL4" s="395"/>
      <c r="HTM4" s="395"/>
      <c r="HTN4" s="395"/>
      <c r="HTO4" s="395"/>
      <c r="HTP4" s="395"/>
      <c r="HTQ4" s="395"/>
      <c r="HTR4" s="395"/>
      <c r="HTS4" s="395"/>
      <c r="HTT4" s="395"/>
      <c r="HTU4" s="395"/>
      <c r="HTV4" s="395"/>
      <c r="HTW4" s="395"/>
      <c r="HTX4" s="395"/>
      <c r="HTY4" s="395"/>
      <c r="HTZ4" s="395"/>
      <c r="HUA4" s="395"/>
      <c r="HUB4" s="395"/>
      <c r="HUC4" s="395"/>
      <c r="HUD4" s="395"/>
      <c r="HUE4" s="395"/>
      <c r="HUF4" s="395"/>
      <c r="HUG4" s="395"/>
      <c r="HUH4" s="395"/>
      <c r="HUI4" s="395"/>
      <c r="HUJ4" s="395"/>
      <c r="HUK4" s="395"/>
      <c r="HUL4" s="395"/>
      <c r="HUM4" s="395"/>
      <c r="HUN4" s="395"/>
      <c r="HUO4" s="395"/>
      <c r="HUP4" s="395"/>
      <c r="HUQ4" s="395"/>
      <c r="HUR4" s="395"/>
      <c r="HUS4" s="395"/>
      <c r="HUT4" s="395"/>
      <c r="HUU4" s="395"/>
      <c r="HUV4" s="395"/>
      <c r="HUW4" s="395"/>
      <c r="HUX4" s="395"/>
      <c r="HUY4" s="395"/>
      <c r="HUZ4" s="395"/>
      <c r="HVA4" s="395"/>
      <c r="HVB4" s="395"/>
      <c r="HVC4" s="395"/>
      <c r="HVD4" s="395"/>
      <c r="HVE4" s="395"/>
      <c r="HVF4" s="395"/>
      <c r="HVG4" s="395"/>
      <c r="HVH4" s="395"/>
      <c r="HVI4" s="395"/>
      <c r="HVJ4" s="395"/>
      <c r="HVK4" s="395"/>
      <c r="HVL4" s="395"/>
      <c r="HVM4" s="395"/>
      <c r="HVN4" s="395"/>
      <c r="HVO4" s="395"/>
      <c r="HVP4" s="395"/>
      <c r="HVQ4" s="395"/>
      <c r="HVR4" s="395"/>
      <c r="HVS4" s="395"/>
      <c r="HVT4" s="395"/>
      <c r="HVU4" s="395"/>
      <c r="HVV4" s="395"/>
      <c r="HVW4" s="395"/>
      <c r="HVX4" s="395"/>
      <c r="HVY4" s="395"/>
      <c r="HVZ4" s="395"/>
      <c r="HWA4" s="395"/>
      <c r="HWB4" s="395"/>
      <c r="HWC4" s="395"/>
      <c r="HWD4" s="395"/>
      <c r="HWE4" s="395"/>
      <c r="HWF4" s="395"/>
      <c r="HWG4" s="395"/>
      <c r="HWH4" s="395"/>
      <c r="HWI4" s="395"/>
      <c r="HWJ4" s="395"/>
      <c r="HWK4" s="395"/>
      <c r="HWL4" s="395"/>
      <c r="HWM4" s="395"/>
      <c r="HWN4" s="395"/>
      <c r="HWO4" s="395"/>
      <c r="HWP4" s="395"/>
      <c r="HWQ4" s="395"/>
      <c r="HWR4" s="395"/>
      <c r="HWS4" s="395"/>
      <c r="HWT4" s="395"/>
      <c r="HWU4" s="395"/>
      <c r="HWV4" s="395"/>
      <c r="HWW4" s="395"/>
      <c r="HWX4" s="395"/>
      <c r="HWY4" s="395"/>
      <c r="HWZ4" s="395"/>
      <c r="HXA4" s="395"/>
      <c r="HXB4" s="395"/>
      <c r="HXC4" s="395"/>
      <c r="HXD4" s="395"/>
      <c r="HXE4" s="395"/>
      <c r="HXF4" s="395"/>
      <c r="HXG4" s="395"/>
      <c r="HXH4" s="395"/>
      <c r="HXI4" s="395"/>
      <c r="HXJ4" s="395"/>
      <c r="HXK4" s="395"/>
      <c r="HXL4" s="395"/>
      <c r="HXM4" s="395"/>
      <c r="HXN4" s="395"/>
      <c r="HXO4" s="395"/>
      <c r="HXP4" s="395"/>
      <c r="HXQ4" s="395"/>
      <c r="HXR4" s="395"/>
      <c r="HXS4" s="395"/>
      <c r="HXT4" s="395"/>
      <c r="HXU4" s="395"/>
      <c r="HXV4" s="395"/>
      <c r="HXW4" s="395"/>
      <c r="HXX4" s="395"/>
      <c r="HXY4" s="395"/>
      <c r="HXZ4" s="395"/>
      <c r="HYA4" s="395"/>
      <c r="HYB4" s="395"/>
      <c r="HYC4" s="395"/>
      <c r="HYD4" s="395"/>
      <c r="HYE4" s="395"/>
      <c r="HYF4" s="395"/>
      <c r="HYG4" s="395"/>
      <c r="HYH4" s="395"/>
      <c r="HYI4" s="395"/>
      <c r="HYJ4" s="395"/>
      <c r="HYK4" s="395"/>
      <c r="HYL4" s="395"/>
      <c r="HYM4" s="395"/>
      <c r="HYN4" s="395"/>
      <c r="HYO4" s="395"/>
      <c r="HYP4" s="395"/>
      <c r="HYQ4" s="395"/>
      <c r="HYR4" s="395"/>
      <c r="HYS4" s="395"/>
      <c r="HYT4" s="395"/>
      <c r="HYU4" s="395"/>
      <c r="HYV4" s="395"/>
      <c r="HYW4" s="395"/>
      <c r="HYX4" s="395"/>
      <c r="HYY4" s="395"/>
      <c r="HYZ4" s="395"/>
      <c r="HZA4" s="395"/>
      <c r="HZB4" s="395"/>
      <c r="HZC4" s="395"/>
      <c r="HZD4" s="395"/>
      <c r="HZE4" s="395"/>
      <c r="HZF4" s="395"/>
      <c r="HZG4" s="395"/>
      <c r="HZH4" s="395"/>
      <c r="HZI4" s="395"/>
      <c r="HZJ4" s="395"/>
      <c r="HZK4" s="395"/>
      <c r="HZL4" s="395"/>
      <c r="HZM4" s="395"/>
      <c r="HZN4" s="395"/>
      <c r="HZO4" s="395"/>
      <c r="HZP4" s="395"/>
      <c r="HZQ4" s="395"/>
      <c r="HZR4" s="395"/>
      <c r="HZS4" s="395"/>
      <c r="HZT4" s="395"/>
      <c r="HZU4" s="395"/>
      <c r="HZV4" s="395"/>
      <c r="HZW4" s="395"/>
      <c r="HZX4" s="395"/>
      <c r="HZY4" s="395"/>
      <c r="HZZ4" s="395"/>
      <c r="IAA4" s="395"/>
      <c r="IAB4" s="395"/>
      <c r="IAC4" s="395"/>
      <c r="IAD4" s="395"/>
      <c r="IAE4" s="395"/>
      <c r="IAF4" s="395"/>
      <c r="IAG4" s="395"/>
      <c r="IAH4" s="395"/>
      <c r="IAI4" s="395"/>
      <c r="IAJ4" s="395"/>
      <c r="IAK4" s="395"/>
      <c r="IAL4" s="395"/>
      <c r="IAM4" s="395"/>
      <c r="IAN4" s="395"/>
      <c r="IAO4" s="395"/>
      <c r="IAP4" s="395"/>
      <c r="IAQ4" s="395"/>
      <c r="IAR4" s="395"/>
      <c r="IAS4" s="395"/>
      <c r="IAT4" s="395"/>
      <c r="IAU4" s="395"/>
      <c r="IAV4" s="395"/>
      <c r="IAW4" s="395"/>
      <c r="IAX4" s="395"/>
      <c r="IAY4" s="395"/>
      <c r="IAZ4" s="395"/>
      <c r="IBA4" s="395"/>
      <c r="IBB4" s="395"/>
      <c r="IBC4" s="395"/>
      <c r="IBD4" s="395"/>
      <c r="IBE4" s="395"/>
      <c r="IBF4" s="395"/>
      <c r="IBG4" s="395"/>
      <c r="IBH4" s="395"/>
      <c r="IBI4" s="395"/>
      <c r="IBJ4" s="395"/>
      <c r="IBK4" s="395"/>
      <c r="IBL4" s="395"/>
      <c r="IBM4" s="395"/>
      <c r="IBN4" s="395"/>
      <c r="IBO4" s="395"/>
      <c r="IBP4" s="395"/>
      <c r="IBQ4" s="395"/>
      <c r="IBR4" s="395"/>
      <c r="IBS4" s="395"/>
      <c r="IBT4" s="395"/>
      <c r="IBU4" s="395"/>
      <c r="IBV4" s="395"/>
      <c r="IBW4" s="395"/>
      <c r="IBX4" s="395"/>
      <c r="IBY4" s="395"/>
      <c r="IBZ4" s="395"/>
      <c r="ICA4" s="395"/>
      <c r="ICB4" s="395"/>
      <c r="ICC4" s="395"/>
      <c r="ICD4" s="395"/>
      <c r="ICE4" s="395"/>
      <c r="ICF4" s="395"/>
      <c r="ICG4" s="395"/>
      <c r="ICH4" s="395"/>
      <c r="ICI4" s="395"/>
      <c r="ICJ4" s="395"/>
      <c r="ICK4" s="395"/>
      <c r="ICL4" s="395"/>
      <c r="ICM4" s="395"/>
      <c r="ICN4" s="395"/>
      <c r="ICO4" s="395"/>
      <c r="ICP4" s="395"/>
      <c r="ICQ4" s="395"/>
      <c r="ICR4" s="395"/>
      <c r="ICS4" s="395"/>
      <c r="ICT4" s="395"/>
      <c r="ICU4" s="395"/>
      <c r="ICV4" s="395"/>
      <c r="ICW4" s="395"/>
      <c r="ICX4" s="395"/>
      <c r="ICY4" s="395"/>
      <c r="ICZ4" s="395"/>
      <c r="IDA4" s="395"/>
      <c r="IDB4" s="395"/>
      <c r="IDC4" s="395"/>
      <c r="IDD4" s="395"/>
      <c r="IDE4" s="395"/>
      <c r="IDF4" s="395"/>
      <c r="IDG4" s="395"/>
      <c r="IDH4" s="395"/>
      <c r="IDI4" s="395"/>
      <c r="IDJ4" s="395"/>
      <c r="IDK4" s="395"/>
      <c r="IDL4" s="395"/>
      <c r="IDM4" s="395"/>
      <c r="IDN4" s="395"/>
      <c r="IDO4" s="395"/>
      <c r="IDP4" s="395"/>
      <c r="IDQ4" s="395"/>
      <c r="IDR4" s="395"/>
      <c r="IDS4" s="395"/>
      <c r="IDT4" s="395"/>
      <c r="IDU4" s="395"/>
      <c r="IDV4" s="395"/>
      <c r="IDW4" s="395"/>
      <c r="IDX4" s="395"/>
      <c r="IDY4" s="395"/>
      <c r="IDZ4" s="395"/>
      <c r="IEA4" s="395"/>
      <c r="IEB4" s="395"/>
      <c r="IEC4" s="395"/>
      <c r="IED4" s="395"/>
      <c r="IEE4" s="395"/>
      <c r="IEF4" s="395"/>
      <c r="IEG4" s="395"/>
      <c r="IEH4" s="395"/>
      <c r="IEI4" s="395"/>
      <c r="IEJ4" s="395"/>
      <c r="IEK4" s="395"/>
      <c r="IEL4" s="395"/>
      <c r="IEM4" s="395"/>
      <c r="IEN4" s="395"/>
      <c r="IEO4" s="395"/>
      <c r="IEP4" s="395"/>
      <c r="IEQ4" s="395"/>
      <c r="IER4" s="395"/>
      <c r="IES4" s="395"/>
      <c r="IET4" s="395"/>
      <c r="IEU4" s="395"/>
      <c r="IEV4" s="395"/>
      <c r="IEW4" s="395"/>
      <c r="IEX4" s="395"/>
      <c r="IEY4" s="395"/>
      <c r="IEZ4" s="395"/>
      <c r="IFA4" s="395"/>
      <c r="IFB4" s="395"/>
      <c r="IFC4" s="395"/>
      <c r="IFD4" s="395"/>
      <c r="IFE4" s="395"/>
      <c r="IFF4" s="395"/>
      <c r="IFG4" s="395"/>
      <c r="IFH4" s="395"/>
      <c r="IFI4" s="395"/>
      <c r="IFJ4" s="395"/>
      <c r="IFK4" s="395"/>
      <c r="IFL4" s="395"/>
      <c r="IFM4" s="395"/>
      <c r="IFN4" s="395"/>
      <c r="IFO4" s="395"/>
      <c r="IFP4" s="395"/>
      <c r="IFQ4" s="395"/>
      <c r="IFR4" s="395"/>
      <c r="IFS4" s="395"/>
      <c r="IFT4" s="395"/>
      <c r="IFU4" s="395"/>
      <c r="IFV4" s="395"/>
      <c r="IFW4" s="395"/>
      <c r="IFX4" s="395"/>
      <c r="IFY4" s="395"/>
      <c r="IFZ4" s="395"/>
      <c r="IGA4" s="395"/>
      <c r="IGB4" s="395"/>
      <c r="IGC4" s="395"/>
      <c r="IGD4" s="395"/>
      <c r="IGE4" s="395"/>
      <c r="IGF4" s="395"/>
      <c r="IGG4" s="395"/>
      <c r="IGH4" s="395"/>
      <c r="IGI4" s="395"/>
      <c r="IGJ4" s="395"/>
      <c r="IGK4" s="395"/>
      <c r="IGL4" s="395"/>
      <c r="IGM4" s="395"/>
      <c r="IGN4" s="395"/>
      <c r="IGO4" s="395"/>
      <c r="IGP4" s="395"/>
      <c r="IGQ4" s="395"/>
      <c r="IGR4" s="395"/>
      <c r="IGS4" s="395"/>
      <c r="IGT4" s="395"/>
      <c r="IGU4" s="395"/>
      <c r="IGV4" s="395"/>
      <c r="IGW4" s="395"/>
      <c r="IGX4" s="395"/>
      <c r="IGY4" s="395"/>
      <c r="IGZ4" s="395"/>
      <c r="IHA4" s="395"/>
      <c r="IHB4" s="395"/>
      <c r="IHC4" s="395"/>
      <c r="IHD4" s="395"/>
      <c r="IHE4" s="395"/>
      <c r="IHF4" s="395"/>
      <c r="IHG4" s="395"/>
      <c r="IHH4" s="395"/>
      <c r="IHI4" s="395"/>
      <c r="IHJ4" s="395"/>
      <c r="IHK4" s="395"/>
      <c r="IHL4" s="395"/>
      <c r="IHM4" s="395"/>
      <c r="IHN4" s="395"/>
      <c r="IHO4" s="395"/>
      <c r="IHP4" s="395"/>
      <c r="IHQ4" s="395"/>
      <c r="IHR4" s="395"/>
      <c r="IHS4" s="395"/>
      <c r="IHT4" s="395"/>
      <c r="IHU4" s="395"/>
      <c r="IHV4" s="395"/>
      <c r="IHW4" s="395"/>
      <c r="IHX4" s="395"/>
      <c r="IHY4" s="395"/>
      <c r="IHZ4" s="395"/>
      <c r="IIA4" s="395"/>
      <c r="IIB4" s="395"/>
      <c r="IIC4" s="395"/>
      <c r="IID4" s="395"/>
      <c r="IIE4" s="395"/>
      <c r="IIF4" s="395"/>
      <c r="IIG4" s="395"/>
      <c r="IIH4" s="395"/>
      <c r="III4" s="395"/>
      <c r="IIJ4" s="395"/>
      <c r="IIK4" s="395"/>
      <c r="IIL4" s="395"/>
      <c r="IIM4" s="395"/>
      <c r="IIN4" s="395"/>
      <c r="IIO4" s="395"/>
      <c r="IIP4" s="395"/>
      <c r="IIQ4" s="395"/>
      <c r="IIR4" s="395"/>
      <c r="IIS4" s="395"/>
      <c r="IIT4" s="395"/>
      <c r="IIU4" s="395"/>
      <c r="IIV4" s="395"/>
      <c r="IIW4" s="395"/>
      <c r="IIX4" s="395"/>
      <c r="IIY4" s="395"/>
      <c r="IIZ4" s="395"/>
      <c r="IJA4" s="395"/>
      <c r="IJB4" s="395"/>
      <c r="IJC4" s="395"/>
      <c r="IJD4" s="395"/>
      <c r="IJE4" s="395"/>
      <c r="IJF4" s="395"/>
      <c r="IJG4" s="395"/>
      <c r="IJH4" s="395"/>
      <c r="IJI4" s="395"/>
      <c r="IJJ4" s="395"/>
      <c r="IJK4" s="395"/>
      <c r="IJL4" s="395"/>
      <c r="IJM4" s="395"/>
      <c r="IJN4" s="395"/>
      <c r="IJO4" s="395"/>
      <c r="IJP4" s="395"/>
      <c r="IJQ4" s="395"/>
      <c r="IJR4" s="395"/>
      <c r="IJS4" s="395"/>
      <c r="IJT4" s="395"/>
      <c r="IJU4" s="395"/>
      <c r="IJV4" s="395"/>
      <c r="IJW4" s="395"/>
      <c r="IJX4" s="395"/>
      <c r="IJY4" s="395"/>
      <c r="IJZ4" s="395"/>
      <c r="IKA4" s="395"/>
      <c r="IKB4" s="395"/>
      <c r="IKC4" s="395"/>
      <c r="IKD4" s="395"/>
      <c r="IKE4" s="395"/>
      <c r="IKF4" s="395"/>
      <c r="IKG4" s="395"/>
      <c r="IKH4" s="395"/>
      <c r="IKI4" s="395"/>
      <c r="IKJ4" s="395"/>
      <c r="IKK4" s="395"/>
      <c r="IKL4" s="395"/>
      <c r="IKM4" s="395"/>
      <c r="IKN4" s="395"/>
      <c r="IKO4" s="395"/>
      <c r="IKP4" s="395"/>
      <c r="IKQ4" s="395"/>
      <c r="IKR4" s="395"/>
      <c r="IKS4" s="395"/>
      <c r="IKT4" s="395"/>
      <c r="IKU4" s="395"/>
      <c r="IKV4" s="395"/>
      <c r="IKW4" s="395"/>
      <c r="IKX4" s="395"/>
      <c r="IKY4" s="395"/>
      <c r="IKZ4" s="395"/>
      <c r="ILA4" s="395"/>
      <c r="ILB4" s="395"/>
      <c r="ILC4" s="395"/>
      <c r="ILD4" s="395"/>
      <c r="ILE4" s="395"/>
      <c r="ILF4" s="395"/>
      <c r="ILG4" s="395"/>
      <c r="ILH4" s="395"/>
      <c r="ILI4" s="395"/>
      <c r="ILJ4" s="395"/>
      <c r="ILK4" s="395"/>
      <c r="ILL4" s="395"/>
      <c r="ILM4" s="395"/>
      <c r="ILN4" s="395"/>
      <c r="ILO4" s="395"/>
      <c r="ILP4" s="395"/>
      <c r="ILQ4" s="395"/>
      <c r="ILR4" s="395"/>
      <c r="ILS4" s="395"/>
      <c r="ILT4" s="395"/>
      <c r="ILU4" s="395"/>
      <c r="ILV4" s="395"/>
      <c r="ILW4" s="395"/>
      <c r="ILX4" s="395"/>
      <c r="ILY4" s="395"/>
      <c r="ILZ4" s="395"/>
      <c r="IMA4" s="395"/>
      <c r="IMB4" s="395"/>
      <c r="IMC4" s="395"/>
      <c r="IMD4" s="395"/>
      <c r="IME4" s="395"/>
      <c r="IMF4" s="395"/>
      <c r="IMG4" s="395"/>
      <c r="IMH4" s="395"/>
      <c r="IMI4" s="395"/>
      <c r="IMJ4" s="395"/>
      <c r="IMK4" s="395"/>
      <c r="IML4" s="395"/>
      <c r="IMM4" s="395"/>
      <c r="IMN4" s="395"/>
      <c r="IMO4" s="395"/>
      <c r="IMP4" s="395"/>
      <c r="IMQ4" s="395"/>
      <c r="IMR4" s="395"/>
      <c r="IMS4" s="395"/>
      <c r="IMT4" s="395"/>
      <c r="IMU4" s="395"/>
      <c r="IMV4" s="395"/>
      <c r="IMW4" s="395"/>
      <c r="IMX4" s="395"/>
      <c r="IMY4" s="395"/>
      <c r="IMZ4" s="395"/>
      <c r="INA4" s="395"/>
      <c r="INB4" s="395"/>
      <c r="INC4" s="395"/>
      <c r="IND4" s="395"/>
      <c r="INE4" s="395"/>
      <c r="INF4" s="395"/>
      <c r="ING4" s="395"/>
      <c r="INH4" s="395"/>
      <c r="INI4" s="395"/>
      <c r="INJ4" s="395"/>
      <c r="INK4" s="395"/>
      <c r="INL4" s="395"/>
      <c r="INM4" s="395"/>
      <c r="INN4" s="395"/>
      <c r="INO4" s="395"/>
      <c r="INP4" s="395"/>
      <c r="INQ4" s="395"/>
      <c r="INR4" s="395"/>
      <c r="INS4" s="395"/>
      <c r="INT4" s="395"/>
      <c r="INU4" s="395"/>
      <c r="INV4" s="395"/>
      <c r="INW4" s="395"/>
      <c r="INX4" s="395"/>
      <c r="INY4" s="395"/>
      <c r="INZ4" s="395"/>
      <c r="IOA4" s="395"/>
      <c r="IOB4" s="395"/>
      <c r="IOC4" s="395"/>
      <c r="IOD4" s="395"/>
      <c r="IOE4" s="395"/>
      <c r="IOF4" s="395"/>
      <c r="IOG4" s="395"/>
      <c r="IOH4" s="395"/>
      <c r="IOI4" s="395"/>
      <c r="IOJ4" s="395"/>
      <c r="IOK4" s="395"/>
      <c r="IOL4" s="395"/>
      <c r="IOM4" s="395"/>
      <c r="ION4" s="395"/>
      <c r="IOO4" s="395"/>
      <c r="IOP4" s="395"/>
      <c r="IOQ4" s="395"/>
      <c r="IOR4" s="395"/>
      <c r="IOS4" s="395"/>
      <c r="IOT4" s="395"/>
      <c r="IOU4" s="395"/>
      <c r="IOV4" s="395"/>
      <c r="IOW4" s="395"/>
      <c r="IOX4" s="395"/>
      <c r="IOY4" s="395"/>
      <c r="IOZ4" s="395"/>
      <c r="IPA4" s="395"/>
      <c r="IPB4" s="395"/>
      <c r="IPC4" s="395"/>
      <c r="IPD4" s="395"/>
      <c r="IPE4" s="395"/>
      <c r="IPF4" s="395"/>
      <c r="IPG4" s="395"/>
      <c r="IPH4" s="395"/>
      <c r="IPI4" s="395"/>
      <c r="IPJ4" s="395"/>
      <c r="IPK4" s="395"/>
      <c r="IPL4" s="395"/>
      <c r="IPM4" s="395"/>
      <c r="IPN4" s="395"/>
      <c r="IPO4" s="395"/>
      <c r="IPP4" s="395"/>
      <c r="IPQ4" s="395"/>
      <c r="IPR4" s="395"/>
      <c r="IPS4" s="395"/>
      <c r="IPT4" s="395"/>
      <c r="IPU4" s="395"/>
      <c r="IPV4" s="395"/>
      <c r="IPW4" s="395"/>
      <c r="IPX4" s="395"/>
      <c r="IPY4" s="395"/>
      <c r="IPZ4" s="395"/>
      <c r="IQA4" s="395"/>
      <c r="IQB4" s="395"/>
      <c r="IQC4" s="395"/>
      <c r="IQD4" s="395"/>
      <c r="IQE4" s="395"/>
      <c r="IQF4" s="395"/>
      <c r="IQG4" s="395"/>
      <c r="IQH4" s="395"/>
      <c r="IQI4" s="395"/>
      <c r="IQJ4" s="395"/>
      <c r="IQK4" s="395"/>
      <c r="IQL4" s="395"/>
      <c r="IQM4" s="395"/>
      <c r="IQN4" s="395"/>
      <c r="IQO4" s="395"/>
      <c r="IQP4" s="395"/>
      <c r="IQQ4" s="395"/>
      <c r="IQR4" s="395"/>
      <c r="IQS4" s="395"/>
      <c r="IQT4" s="395"/>
      <c r="IQU4" s="395"/>
      <c r="IQV4" s="395"/>
      <c r="IQW4" s="395"/>
      <c r="IQX4" s="395"/>
      <c r="IQY4" s="395"/>
      <c r="IQZ4" s="395"/>
      <c r="IRA4" s="395"/>
      <c r="IRB4" s="395"/>
      <c r="IRC4" s="395"/>
      <c r="IRD4" s="395"/>
      <c r="IRE4" s="395"/>
      <c r="IRF4" s="395"/>
      <c r="IRG4" s="395"/>
      <c r="IRH4" s="395"/>
      <c r="IRI4" s="395"/>
      <c r="IRJ4" s="395"/>
      <c r="IRK4" s="395"/>
      <c r="IRL4" s="395"/>
      <c r="IRM4" s="395"/>
      <c r="IRN4" s="395"/>
      <c r="IRO4" s="395"/>
      <c r="IRP4" s="395"/>
      <c r="IRQ4" s="395"/>
      <c r="IRR4" s="395"/>
      <c r="IRS4" s="395"/>
      <c r="IRT4" s="395"/>
      <c r="IRU4" s="395"/>
      <c r="IRV4" s="395"/>
      <c r="IRW4" s="395"/>
      <c r="IRX4" s="395"/>
      <c r="IRY4" s="395"/>
      <c r="IRZ4" s="395"/>
      <c r="ISA4" s="395"/>
      <c r="ISB4" s="395"/>
      <c r="ISC4" s="395"/>
      <c r="ISD4" s="395"/>
      <c r="ISE4" s="395"/>
      <c r="ISF4" s="395"/>
      <c r="ISG4" s="395"/>
      <c r="ISH4" s="395"/>
      <c r="ISI4" s="395"/>
      <c r="ISJ4" s="395"/>
      <c r="ISK4" s="395"/>
      <c r="ISL4" s="395"/>
      <c r="ISM4" s="395"/>
      <c r="ISN4" s="395"/>
      <c r="ISO4" s="395"/>
      <c r="ISP4" s="395"/>
      <c r="ISQ4" s="395"/>
      <c r="ISR4" s="395"/>
      <c r="ISS4" s="395"/>
      <c r="IST4" s="395"/>
      <c r="ISU4" s="395"/>
      <c r="ISV4" s="395"/>
      <c r="ISW4" s="395"/>
      <c r="ISX4" s="395"/>
      <c r="ISY4" s="395"/>
      <c r="ISZ4" s="395"/>
      <c r="ITA4" s="395"/>
      <c r="ITB4" s="395"/>
      <c r="ITC4" s="395"/>
      <c r="ITD4" s="395"/>
      <c r="ITE4" s="395"/>
      <c r="ITF4" s="395"/>
      <c r="ITG4" s="395"/>
      <c r="ITH4" s="395"/>
      <c r="ITI4" s="395"/>
      <c r="ITJ4" s="395"/>
      <c r="ITK4" s="395"/>
      <c r="ITL4" s="395"/>
      <c r="ITM4" s="395"/>
      <c r="ITN4" s="395"/>
      <c r="ITO4" s="395"/>
      <c r="ITP4" s="395"/>
      <c r="ITQ4" s="395"/>
      <c r="ITR4" s="395"/>
      <c r="ITS4" s="395"/>
      <c r="ITT4" s="395"/>
      <c r="ITU4" s="395"/>
      <c r="ITV4" s="395"/>
      <c r="ITW4" s="395"/>
      <c r="ITX4" s="395"/>
      <c r="ITY4" s="395"/>
      <c r="ITZ4" s="395"/>
      <c r="IUA4" s="395"/>
      <c r="IUB4" s="395"/>
      <c r="IUC4" s="395"/>
      <c r="IUD4" s="395"/>
      <c r="IUE4" s="395"/>
      <c r="IUF4" s="395"/>
      <c r="IUG4" s="395"/>
      <c r="IUH4" s="395"/>
      <c r="IUI4" s="395"/>
      <c r="IUJ4" s="395"/>
      <c r="IUK4" s="395"/>
      <c r="IUL4" s="395"/>
      <c r="IUM4" s="395"/>
      <c r="IUN4" s="395"/>
      <c r="IUO4" s="395"/>
      <c r="IUP4" s="395"/>
      <c r="IUQ4" s="395"/>
      <c r="IUR4" s="395"/>
      <c r="IUS4" s="395"/>
      <c r="IUT4" s="395"/>
      <c r="IUU4" s="395"/>
      <c r="IUV4" s="395"/>
      <c r="IUW4" s="395"/>
      <c r="IUX4" s="395"/>
      <c r="IUY4" s="395"/>
      <c r="IUZ4" s="395"/>
      <c r="IVA4" s="395"/>
      <c r="IVB4" s="395"/>
      <c r="IVC4" s="395"/>
      <c r="IVD4" s="395"/>
      <c r="IVE4" s="395"/>
      <c r="IVF4" s="395"/>
      <c r="IVG4" s="395"/>
      <c r="IVH4" s="395"/>
      <c r="IVI4" s="395"/>
      <c r="IVJ4" s="395"/>
      <c r="IVK4" s="395"/>
      <c r="IVL4" s="395"/>
      <c r="IVM4" s="395"/>
      <c r="IVN4" s="395"/>
      <c r="IVO4" s="395"/>
      <c r="IVP4" s="395"/>
      <c r="IVQ4" s="395"/>
      <c r="IVR4" s="395"/>
      <c r="IVS4" s="395"/>
      <c r="IVT4" s="395"/>
      <c r="IVU4" s="395"/>
      <c r="IVV4" s="395"/>
      <c r="IVW4" s="395"/>
      <c r="IVX4" s="395"/>
      <c r="IVY4" s="395"/>
      <c r="IVZ4" s="395"/>
      <c r="IWA4" s="395"/>
      <c r="IWB4" s="395"/>
      <c r="IWC4" s="395"/>
      <c r="IWD4" s="395"/>
      <c r="IWE4" s="395"/>
      <c r="IWF4" s="395"/>
      <c r="IWG4" s="395"/>
      <c r="IWH4" s="395"/>
      <c r="IWI4" s="395"/>
      <c r="IWJ4" s="395"/>
      <c r="IWK4" s="395"/>
      <c r="IWL4" s="395"/>
      <c r="IWM4" s="395"/>
      <c r="IWN4" s="395"/>
      <c r="IWO4" s="395"/>
      <c r="IWP4" s="395"/>
      <c r="IWQ4" s="395"/>
      <c r="IWR4" s="395"/>
      <c r="IWS4" s="395"/>
      <c r="IWT4" s="395"/>
      <c r="IWU4" s="395"/>
      <c r="IWV4" s="395"/>
      <c r="IWW4" s="395"/>
      <c r="IWX4" s="395"/>
      <c r="IWY4" s="395"/>
      <c r="IWZ4" s="395"/>
      <c r="IXA4" s="395"/>
      <c r="IXB4" s="395"/>
      <c r="IXC4" s="395"/>
      <c r="IXD4" s="395"/>
      <c r="IXE4" s="395"/>
      <c r="IXF4" s="395"/>
      <c r="IXG4" s="395"/>
      <c r="IXH4" s="395"/>
      <c r="IXI4" s="395"/>
      <c r="IXJ4" s="395"/>
      <c r="IXK4" s="395"/>
      <c r="IXL4" s="395"/>
      <c r="IXM4" s="395"/>
      <c r="IXN4" s="395"/>
      <c r="IXO4" s="395"/>
      <c r="IXP4" s="395"/>
      <c r="IXQ4" s="395"/>
      <c r="IXR4" s="395"/>
      <c r="IXS4" s="395"/>
      <c r="IXT4" s="395"/>
      <c r="IXU4" s="395"/>
      <c r="IXV4" s="395"/>
      <c r="IXW4" s="395"/>
      <c r="IXX4" s="395"/>
      <c r="IXY4" s="395"/>
      <c r="IXZ4" s="395"/>
      <c r="IYA4" s="395"/>
      <c r="IYB4" s="395"/>
      <c r="IYC4" s="395"/>
      <c r="IYD4" s="395"/>
      <c r="IYE4" s="395"/>
      <c r="IYF4" s="395"/>
      <c r="IYG4" s="395"/>
      <c r="IYH4" s="395"/>
      <c r="IYI4" s="395"/>
      <c r="IYJ4" s="395"/>
      <c r="IYK4" s="395"/>
      <c r="IYL4" s="395"/>
      <c r="IYM4" s="395"/>
      <c r="IYN4" s="395"/>
      <c r="IYO4" s="395"/>
      <c r="IYP4" s="395"/>
      <c r="IYQ4" s="395"/>
      <c r="IYR4" s="395"/>
      <c r="IYS4" s="395"/>
      <c r="IYT4" s="395"/>
      <c r="IYU4" s="395"/>
      <c r="IYV4" s="395"/>
      <c r="IYW4" s="395"/>
      <c r="IYX4" s="395"/>
      <c r="IYY4" s="395"/>
      <c r="IYZ4" s="395"/>
      <c r="IZA4" s="395"/>
      <c r="IZB4" s="395"/>
      <c r="IZC4" s="395"/>
      <c r="IZD4" s="395"/>
      <c r="IZE4" s="395"/>
      <c r="IZF4" s="395"/>
      <c r="IZG4" s="395"/>
      <c r="IZH4" s="395"/>
      <c r="IZI4" s="395"/>
      <c r="IZJ4" s="395"/>
      <c r="IZK4" s="395"/>
      <c r="IZL4" s="395"/>
      <c r="IZM4" s="395"/>
      <c r="IZN4" s="395"/>
      <c r="IZO4" s="395"/>
      <c r="IZP4" s="395"/>
      <c r="IZQ4" s="395"/>
      <c r="IZR4" s="395"/>
      <c r="IZS4" s="395"/>
      <c r="IZT4" s="395"/>
      <c r="IZU4" s="395"/>
      <c r="IZV4" s="395"/>
      <c r="IZW4" s="395"/>
      <c r="IZX4" s="395"/>
      <c r="IZY4" s="395"/>
      <c r="IZZ4" s="395"/>
      <c r="JAA4" s="395"/>
      <c r="JAB4" s="395"/>
      <c r="JAC4" s="395"/>
      <c r="JAD4" s="395"/>
      <c r="JAE4" s="395"/>
      <c r="JAF4" s="395"/>
      <c r="JAG4" s="395"/>
      <c r="JAH4" s="395"/>
      <c r="JAI4" s="395"/>
      <c r="JAJ4" s="395"/>
      <c r="JAK4" s="395"/>
      <c r="JAL4" s="395"/>
      <c r="JAM4" s="395"/>
      <c r="JAN4" s="395"/>
      <c r="JAO4" s="395"/>
      <c r="JAP4" s="395"/>
      <c r="JAQ4" s="395"/>
      <c r="JAR4" s="395"/>
      <c r="JAS4" s="395"/>
      <c r="JAT4" s="395"/>
      <c r="JAU4" s="395"/>
      <c r="JAV4" s="395"/>
      <c r="JAW4" s="395"/>
      <c r="JAX4" s="395"/>
      <c r="JAY4" s="395"/>
      <c r="JAZ4" s="395"/>
      <c r="JBA4" s="395"/>
      <c r="JBB4" s="395"/>
      <c r="JBC4" s="395"/>
      <c r="JBD4" s="395"/>
      <c r="JBE4" s="395"/>
      <c r="JBF4" s="395"/>
      <c r="JBG4" s="395"/>
      <c r="JBH4" s="395"/>
      <c r="JBI4" s="395"/>
      <c r="JBJ4" s="395"/>
      <c r="JBK4" s="395"/>
      <c r="JBL4" s="395"/>
      <c r="JBM4" s="395"/>
      <c r="JBN4" s="395"/>
      <c r="JBO4" s="395"/>
      <c r="JBP4" s="395"/>
      <c r="JBQ4" s="395"/>
      <c r="JBR4" s="395"/>
      <c r="JBS4" s="395"/>
      <c r="JBT4" s="395"/>
      <c r="JBU4" s="395"/>
      <c r="JBV4" s="395"/>
      <c r="JBW4" s="395"/>
      <c r="JBX4" s="395"/>
      <c r="JBY4" s="395"/>
      <c r="JBZ4" s="395"/>
      <c r="JCA4" s="395"/>
      <c r="JCB4" s="395"/>
      <c r="JCC4" s="395"/>
      <c r="JCD4" s="395"/>
      <c r="JCE4" s="395"/>
      <c r="JCF4" s="395"/>
      <c r="JCG4" s="395"/>
      <c r="JCH4" s="395"/>
      <c r="JCI4" s="395"/>
      <c r="JCJ4" s="395"/>
      <c r="JCK4" s="395"/>
      <c r="JCL4" s="395"/>
      <c r="JCM4" s="395"/>
      <c r="JCN4" s="395"/>
      <c r="JCO4" s="395"/>
      <c r="JCP4" s="395"/>
      <c r="JCQ4" s="395"/>
      <c r="JCR4" s="395"/>
      <c r="JCS4" s="395"/>
      <c r="JCT4" s="395"/>
      <c r="JCU4" s="395"/>
      <c r="JCV4" s="395"/>
      <c r="JCW4" s="395"/>
      <c r="JCX4" s="395"/>
      <c r="JCY4" s="395"/>
      <c r="JCZ4" s="395"/>
      <c r="JDA4" s="395"/>
      <c r="JDB4" s="395"/>
      <c r="JDC4" s="395"/>
      <c r="JDD4" s="395"/>
      <c r="JDE4" s="395"/>
      <c r="JDF4" s="395"/>
      <c r="JDG4" s="395"/>
      <c r="JDH4" s="395"/>
      <c r="JDI4" s="395"/>
      <c r="JDJ4" s="395"/>
      <c r="JDK4" s="395"/>
      <c r="JDL4" s="395"/>
      <c r="JDM4" s="395"/>
      <c r="JDN4" s="395"/>
      <c r="JDO4" s="395"/>
      <c r="JDP4" s="395"/>
      <c r="JDQ4" s="395"/>
      <c r="JDR4" s="395"/>
      <c r="JDS4" s="395"/>
      <c r="JDT4" s="395"/>
      <c r="JDU4" s="395"/>
      <c r="JDV4" s="395"/>
      <c r="JDW4" s="395"/>
      <c r="JDX4" s="395"/>
      <c r="JDY4" s="395"/>
      <c r="JDZ4" s="395"/>
      <c r="JEA4" s="395"/>
      <c r="JEB4" s="395"/>
      <c r="JEC4" s="395"/>
      <c r="JED4" s="395"/>
      <c r="JEE4" s="395"/>
      <c r="JEF4" s="395"/>
      <c r="JEG4" s="395"/>
      <c r="JEH4" s="395"/>
      <c r="JEI4" s="395"/>
      <c r="JEJ4" s="395"/>
      <c r="JEK4" s="395"/>
      <c r="JEL4" s="395"/>
      <c r="JEM4" s="395"/>
      <c r="JEN4" s="395"/>
      <c r="JEO4" s="395"/>
      <c r="JEP4" s="395"/>
      <c r="JEQ4" s="395"/>
      <c r="JER4" s="395"/>
      <c r="JES4" s="395"/>
      <c r="JET4" s="395"/>
      <c r="JEU4" s="395"/>
      <c r="JEV4" s="395"/>
      <c r="JEW4" s="395"/>
      <c r="JEX4" s="395"/>
      <c r="JEY4" s="395"/>
      <c r="JEZ4" s="395"/>
      <c r="JFA4" s="395"/>
      <c r="JFB4" s="395"/>
      <c r="JFC4" s="395"/>
      <c r="JFD4" s="395"/>
      <c r="JFE4" s="395"/>
      <c r="JFF4" s="395"/>
      <c r="JFG4" s="395"/>
      <c r="JFH4" s="395"/>
      <c r="JFI4" s="395"/>
      <c r="JFJ4" s="395"/>
      <c r="JFK4" s="395"/>
      <c r="JFL4" s="395"/>
      <c r="JFM4" s="395"/>
      <c r="JFN4" s="395"/>
      <c r="JFO4" s="395"/>
      <c r="JFP4" s="395"/>
      <c r="JFQ4" s="395"/>
      <c r="JFR4" s="395"/>
      <c r="JFS4" s="395"/>
      <c r="JFT4" s="395"/>
      <c r="JFU4" s="395"/>
      <c r="JFV4" s="395"/>
      <c r="JFW4" s="395"/>
      <c r="JFX4" s="395"/>
      <c r="JFY4" s="395"/>
      <c r="JFZ4" s="395"/>
      <c r="JGA4" s="395"/>
      <c r="JGB4" s="395"/>
      <c r="JGC4" s="395"/>
      <c r="JGD4" s="395"/>
      <c r="JGE4" s="395"/>
      <c r="JGF4" s="395"/>
      <c r="JGG4" s="395"/>
      <c r="JGH4" s="395"/>
      <c r="JGI4" s="395"/>
      <c r="JGJ4" s="395"/>
      <c r="JGK4" s="395"/>
      <c r="JGL4" s="395"/>
      <c r="JGM4" s="395"/>
      <c r="JGN4" s="395"/>
      <c r="JGO4" s="395"/>
      <c r="JGP4" s="395"/>
      <c r="JGQ4" s="395"/>
      <c r="JGR4" s="395"/>
      <c r="JGS4" s="395"/>
      <c r="JGT4" s="395"/>
      <c r="JGU4" s="395"/>
      <c r="JGV4" s="395"/>
      <c r="JGW4" s="395"/>
      <c r="JGX4" s="395"/>
      <c r="JGY4" s="395"/>
      <c r="JGZ4" s="395"/>
      <c r="JHA4" s="395"/>
      <c r="JHB4" s="395"/>
      <c r="JHC4" s="395"/>
      <c r="JHD4" s="395"/>
      <c r="JHE4" s="395"/>
      <c r="JHF4" s="395"/>
      <c r="JHG4" s="395"/>
      <c r="JHH4" s="395"/>
      <c r="JHI4" s="395"/>
      <c r="JHJ4" s="395"/>
      <c r="JHK4" s="395"/>
      <c r="JHL4" s="395"/>
      <c r="JHM4" s="395"/>
      <c r="JHN4" s="395"/>
      <c r="JHO4" s="395"/>
      <c r="JHP4" s="395"/>
      <c r="JHQ4" s="395"/>
      <c r="JHR4" s="395"/>
      <c r="JHS4" s="395"/>
      <c r="JHT4" s="395"/>
      <c r="JHU4" s="395"/>
      <c r="JHV4" s="395"/>
      <c r="JHW4" s="395"/>
      <c r="JHX4" s="395"/>
      <c r="JHY4" s="395"/>
      <c r="JHZ4" s="395"/>
      <c r="JIA4" s="395"/>
      <c r="JIB4" s="395"/>
      <c r="JIC4" s="395"/>
      <c r="JID4" s="395"/>
      <c r="JIE4" s="395"/>
      <c r="JIF4" s="395"/>
      <c r="JIG4" s="395"/>
      <c r="JIH4" s="395"/>
      <c r="JII4" s="395"/>
      <c r="JIJ4" s="395"/>
      <c r="JIK4" s="395"/>
      <c r="JIL4" s="395"/>
      <c r="JIM4" s="395"/>
      <c r="JIN4" s="395"/>
      <c r="JIO4" s="395"/>
      <c r="JIP4" s="395"/>
      <c r="JIQ4" s="395"/>
      <c r="JIR4" s="395"/>
      <c r="JIS4" s="395"/>
      <c r="JIT4" s="395"/>
      <c r="JIU4" s="395"/>
      <c r="JIV4" s="395"/>
      <c r="JIW4" s="395"/>
      <c r="JIX4" s="395"/>
      <c r="JIY4" s="395"/>
      <c r="JIZ4" s="395"/>
      <c r="JJA4" s="395"/>
      <c r="JJB4" s="395"/>
      <c r="JJC4" s="395"/>
      <c r="JJD4" s="395"/>
      <c r="JJE4" s="395"/>
      <c r="JJF4" s="395"/>
      <c r="JJG4" s="395"/>
      <c r="JJH4" s="395"/>
      <c r="JJI4" s="395"/>
      <c r="JJJ4" s="395"/>
      <c r="JJK4" s="395"/>
      <c r="JJL4" s="395"/>
      <c r="JJM4" s="395"/>
      <c r="JJN4" s="395"/>
      <c r="JJO4" s="395"/>
      <c r="JJP4" s="395"/>
      <c r="JJQ4" s="395"/>
      <c r="JJR4" s="395"/>
      <c r="JJS4" s="395"/>
      <c r="JJT4" s="395"/>
      <c r="JJU4" s="395"/>
      <c r="JJV4" s="395"/>
      <c r="JJW4" s="395"/>
      <c r="JJX4" s="395"/>
      <c r="JJY4" s="395"/>
      <c r="JJZ4" s="395"/>
      <c r="JKA4" s="395"/>
      <c r="JKB4" s="395"/>
      <c r="JKC4" s="395"/>
      <c r="JKD4" s="395"/>
      <c r="JKE4" s="395"/>
      <c r="JKF4" s="395"/>
      <c r="JKG4" s="395"/>
      <c r="JKH4" s="395"/>
      <c r="JKI4" s="395"/>
      <c r="JKJ4" s="395"/>
      <c r="JKK4" s="395"/>
      <c r="JKL4" s="395"/>
      <c r="JKM4" s="395"/>
      <c r="JKN4" s="395"/>
      <c r="JKO4" s="395"/>
      <c r="JKP4" s="395"/>
      <c r="JKQ4" s="395"/>
      <c r="JKR4" s="395"/>
      <c r="JKS4" s="395"/>
      <c r="JKT4" s="395"/>
      <c r="JKU4" s="395"/>
      <c r="JKV4" s="395"/>
      <c r="JKW4" s="395"/>
      <c r="JKX4" s="395"/>
      <c r="JKY4" s="395"/>
      <c r="JKZ4" s="395"/>
      <c r="JLA4" s="395"/>
      <c r="JLB4" s="395"/>
      <c r="JLC4" s="395"/>
      <c r="JLD4" s="395"/>
      <c r="JLE4" s="395"/>
      <c r="JLF4" s="395"/>
      <c r="JLG4" s="395"/>
      <c r="JLH4" s="395"/>
      <c r="JLI4" s="395"/>
      <c r="JLJ4" s="395"/>
      <c r="JLK4" s="395"/>
      <c r="JLL4" s="395"/>
      <c r="JLM4" s="395"/>
      <c r="JLN4" s="395"/>
      <c r="JLO4" s="395"/>
      <c r="JLP4" s="395"/>
      <c r="JLQ4" s="395"/>
      <c r="JLR4" s="395"/>
      <c r="JLS4" s="395"/>
      <c r="JLT4" s="395"/>
      <c r="JLU4" s="395"/>
      <c r="JLV4" s="395"/>
      <c r="JLW4" s="395"/>
      <c r="JLX4" s="395"/>
      <c r="JLY4" s="395"/>
      <c r="JLZ4" s="395"/>
      <c r="JMA4" s="395"/>
      <c r="JMB4" s="395"/>
      <c r="JMC4" s="395"/>
      <c r="JMD4" s="395"/>
      <c r="JME4" s="395"/>
      <c r="JMF4" s="395"/>
      <c r="JMG4" s="395"/>
      <c r="JMH4" s="395"/>
      <c r="JMI4" s="395"/>
      <c r="JMJ4" s="395"/>
      <c r="JMK4" s="395"/>
      <c r="JML4" s="395"/>
      <c r="JMM4" s="395"/>
      <c r="JMN4" s="395"/>
      <c r="JMO4" s="395"/>
      <c r="JMP4" s="395"/>
      <c r="JMQ4" s="395"/>
      <c r="JMR4" s="395"/>
      <c r="JMS4" s="395"/>
      <c r="JMT4" s="395"/>
      <c r="JMU4" s="395"/>
      <c r="JMV4" s="395"/>
      <c r="JMW4" s="395"/>
      <c r="JMX4" s="395"/>
      <c r="JMY4" s="395"/>
      <c r="JMZ4" s="395"/>
      <c r="JNA4" s="395"/>
      <c r="JNB4" s="395"/>
      <c r="JNC4" s="395"/>
      <c r="JND4" s="395"/>
      <c r="JNE4" s="395"/>
      <c r="JNF4" s="395"/>
      <c r="JNG4" s="395"/>
      <c r="JNH4" s="395"/>
      <c r="JNI4" s="395"/>
      <c r="JNJ4" s="395"/>
      <c r="JNK4" s="395"/>
      <c r="JNL4" s="395"/>
      <c r="JNM4" s="395"/>
      <c r="JNN4" s="395"/>
      <c r="JNO4" s="395"/>
      <c r="JNP4" s="395"/>
      <c r="JNQ4" s="395"/>
      <c r="JNR4" s="395"/>
      <c r="JNS4" s="395"/>
      <c r="JNT4" s="395"/>
      <c r="JNU4" s="395"/>
      <c r="JNV4" s="395"/>
      <c r="JNW4" s="395"/>
      <c r="JNX4" s="395"/>
      <c r="JNY4" s="395"/>
      <c r="JNZ4" s="395"/>
      <c r="JOA4" s="395"/>
      <c r="JOB4" s="395"/>
      <c r="JOC4" s="395"/>
      <c r="JOD4" s="395"/>
      <c r="JOE4" s="395"/>
      <c r="JOF4" s="395"/>
      <c r="JOG4" s="395"/>
      <c r="JOH4" s="395"/>
      <c r="JOI4" s="395"/>
      <c r="JOJ4" s="395"/>
      <c r="JOK4" s="395"/>
      <c r="JOL4" s="395"/>
      <c r="JOM4" s="395"/>
      <c r="JON4" s="395"/>
      <c r="JOO4" s="395"/>
      <c r="JOP4" s="395"/>
      <c r="JOQ4" s="395"/>
      <c r="JOR4" s="395"/>
      <c r="JOS4" s="395"/>
      <c r="JOT4" s="395"/>
      <c r="JOU4" s="395"/>
      <c r="JOV4" s="395"/>
      <c r="JOW4" s="395"/>
      <c r="JOX4" s="395"/>
      <c r="JOY4" s="395"/>
      <c r="JOZ4" s="395"/>
      <c r="JPA4" s="395"/>
      <c r="JPB4" s="395"/>
      <c r="JPC4" s="395"/>
      <c r="JPD4" s="395"/>
      <c r="JPE4" s="395"/>
      <c r="JPF4" s="395"/>
      <c r="JPG4" s="395"/>
      <c r="JPH4" s="395"/>
      <c r="JPI4" s="395"/>
      <c r="JPJ4" s="395"/>
      <c r="JPK4" s="395"/>
      <c r="JPL4" s="395"/>
      <c r="JPM4" s="395"/>
      <c r="JPN4" s="395"/>
      <c r="JPO4" s="395"/>
      <c r="JPP4" s="395"/>
      <c r="JPQ4" s="395"/>
      <c r="JPR4" s="395"/>
      <c r="JPS4" s="395"/>
      <c r="JPT4" s="395"/>
      <c r="JPU4" s="395"/>
      <c r="JPV4" s="395"/>
      <c r="JPW4" s="395"/>
      <c r="JPX4" s="395"/>
      <c r="JPY4" s="395"/>
      <c r="JPZ4" s="395"/>
      <c r="JQA4" s="395"/>
      <c r="JQB4" s="395"/>
      <c r="JQC4" s="395"/>
      <c r="JQD4" s="395"/>
      <c r="JQE4" s="395"/>
      <c r="JQF4" s="395"/>
      <c r="JQG4" s="395"/>
      <c r="JQH4" s="395"/>
      <c r="JQI4" s="395"/>
      <c r="JQJ4" s="395"/>
      <c r="JQK4" s="395"/>
      <c r="JQL4" s="395"/>
      <c r="JQM4" s="395"/>
      <c r="JQN4" s="395"/>
      <c r="JQO4" s="395"/>
      <c r="JQP4" s="395"/>
      <c r="JQQ4" s="395"/>
      <c r="JQR4" s="395"/>
      <c r="JQS4" s="395"/>
      <c r="JQT4" s="395"/>
      <c r="JQU4" s="395"/>
      <c r="JQV4" s="395"/>
      <c r="JQW4" s="395"/>
      <c r="JQX4" s="395"/>
      <c r="JQY4" s="395"/>
      <c r="JQZ4" s="395"/>
      <c r="JRA4" s="395"/>
      <c r="JRB4" s="395"/>
      <c r="JRC4" s="395"/>
      <c r="JRD4" s="395"/>
      <c r="JRE4" s="395"/>
      <c r="JRF4" s="395"/>
      <c r="JRG4" s="395"/>
      <c r="JRH4" s="395"/>
      <c r="JRI4" s="395"/>
      <c r="JRJ4" s="395"/>
      <c r="JRK4" s="395"/>
      <c r="JRL4" s="395"/>
      <c r="JRM4" s="395"/>
      <c r="JRN4" s="395"/>
      <c r="JRO4" s="395"/>
      <c r="JRP4" s="395"/>
      <c r="JRQ4" s="395"/>
      <c r="JRR4" s="395"/>
      <c r="JRS4" s="395"/>
      <c r="JRT4" s="395"/>
      <c r="JRU4" s="395"/>
      <c r="JRV4" s="395"/>
      <c r="JRW4" s="395"/>
      <c r="JRX4" s="395"/>
      <c r="JRY4" s="395"/>
      <c r="JRZ4" s="395"/>
      <c r="JSA4" s="395"/>
      <c r="JSB4" s="395"/>
      <c r="JSC4" s="395"/>
      <c r="JSD4" s="395"/>
      <c r="JSE4" s="395"/>
      <c r="JSF4" s="395"/>
      <c r="JSG4" s="395"/>
      <c r="JSH4" s="395"/>
      <c r="JSI4" s="395"/>
      <c r="JSJ4" s="395"/>
      <c r="JSK4" s="395"/>
      <c r="JSL4" s="395"/>
      <c r="JSM4" s="395"/>
      <c r="JSN4" s="395"/>
      <c r="JSO4" s="395"/>
      <c r="JSP4" s="395"/>
      <c r="JSQ4" s="395"/>
      <c r="JSR4" s="395"/>
      <c r="JSS4" s="395"/>
      <c r="JST4" s="395"/>
      <c r="JSU4" s="395"/>
      <c r="JSV4" s="395"/>
      <c r="JSW4" s="395"/>
      <c r="JSX4" s="395"/>
      <c r="JSY4" s="395"/>
      <c r="JSZ4" s="395"/>
      <c r="JTA4" s="395"/>
      <c r="JTB4" s="395"/>
      <c r="JTC4" s="395"/>
      <c r="JTD4" s="395"/>
      <c r="JTE4" s="395"/>
      <c r="JTF4" s="395"/>
      <c r="JTG4" s="395"/>
      <c r="JTH4" s="395"/>
      <c r="JTI4" s="395"/>
      <c r="JTJ4" s="395"/>
      <c r="JTK4" s="395"/>
      <c r="JTL4" s="395"/>
      <c r="JTM4" s="395"/>
      <c r="JTN4" s="395"/>
      <c r="JTO4" s="395"/>
      <c r="JTP4" s="395"/>
      <c r="JTQ4" s="395"/>
      <c r="JTR4" s="395"/>
      <c r="JTS4" s="395"/>
      <c r="JTT4" s="395"/>
      <c r="JTU4" s="395"/>
      <c r="JTV4" s="395"/>
      <c r="JTW4" s="395"/>
      <c r="JTX4" s="395"/>
      <c r="JTY4" s="395"/>
      <c r="JTZ4" s="395"/>
      <c r="JUA4" s="395"/>
      <c r="JUB4" s="395"/>
      <c r="JUC4" s="395"/>
      <c r="JUD4" s="395"/>
      <c r="JUE4" s="395"/>
      <c r="JUF4" s="395"/>
      <c r="JUG4" s="395"/>
      <c r="JUH4" s="395"/>
      <c r="JUI4" s="395"/>
      <c r="JUJ4" s="395"/>
      <c r="JUK4" s="395"/>
      <c r="JUL4" s="395"/>
      <c r="JUM4" s="395"/>
      <c r="JUN4" s="395"/>
      <c r="JUO4" s="395"/>
      <c r="JUP4" s="395"/>
      <c r="JUQ4" s="395"/>
      <c r="JUR4" s="395"/>
      <c r="JUS4" s="395"/>
      <c r="JUT4" s="395"/>
      <c r="JUU4" s="395"/>
      <c r="JUV4" s="395"/>
      <c r="JUW4" s="395"/>
      <c r="JUX4" s="395"/>
      <c r="JUY4" s="395"/>
      <c r="JUZ4" s="395"/>
      <c r="JVA4" s="395"/>
      <c r="JVB4" s="395"/>
      <c r="JVC4" s="395"/>
      <c r="JVD4" s="395"/>
      <c r="JVE4" s="395"/>
      <c r="JVF4" s="395"/>
      <c r="JVG4" s="395"/>
      <c r="JVH4" s="395"/>
      <c r="JVI4" s="395"/>
      <c r="JVJ4" s="395"/>
      <c r="JVK4" s="395"/>
      <c r="JVL4" s="395"/>
      <c r="JVM4" s="395"/>
      <c r="JVN4" s="395"/>
      <c r="JVO4" s="395"/>
      <c r="JVP4" s="395"/>
      <c r="JVQ4" s="395"/>
      <c r="JVR4" s="395"/>
      <c r="JVS4" s="395"/>
      <c r="JVT4" s="395"/>
      <c r="JVU4" s="395"/>
      <c r="JVV4" s="395"/>
      <c r="JVW4" s="395"/>
      <c r="JVX4" s="395"/>
      <c r="JVY4" s="395"/>
      <c r="JVZ4" s="395"/>
      <c r="JWA4" s="395"/>
      <c r="JWB4" s="395"/>
      <c r="JWC4" s="395"/>
      <c r="JWD4" s="395"/>
      <c r="JWE4" s="395"/>
      <c r="JWF4" s="395"/>
      <c r="JWG4" s="395"/>
      <c r="JWH4" s="395"/>
      <c r="JWI4" s="395"/>
      <c r="JWJ4" s="395"/>
      <c r="JWK4" s="395"/>
      <c r="JWL4" s="395"/>
      <c r="JWM4" s="395"/>
      <c r="JWN4" s="395"/>
      <c r="JWO4" s="395"/>
      <c r="JWP4" s="395"/>
      <c r="JWQ4" s="395"/>
      <c r="JWR4" s="395"/>
      <c r="JWS4" s="395"/>
      <c r="JWT4" s="395"/>
      <c r="JWU4" s="395"/>
      <c r="JWV4" s="395"/>
      <c r="JWW4" s="395"/>
      <c r="JWX4" s="395"/>
      <c r="JWY4" s="395"/>
      <c r="JWZ4" s="395"/>
      <c r="JXA4" s="395"/>
      <c r="JXB4" s="395"/>
      <c r="JXC4" s="395"/>
      <c r="JXD4" s="395"/>
      <c r="JXE4" s="395"/>
      <c r="JXF4" s="395"/>
      <c r="JXG4" s="395"/>
      <c r="JXH4" s="395"/>
      <c r="JXI4" s="395"/>
      <c r="JXJ4" s="395"/>
      <c r="JXK4" s="395"/>
      <c r="JXL4" s="395"/>
      <c r="JXM4" s="395"/>
      <c r="JXN4" s="395"/>
      <c r="JXO4" s="395"/>
      <c r="JXP4" s="395"/>
      <c r="JXQ4" s="395"/>
      <c r="JXR4" s="395"/>
      <c r="JXS4" s="395"/>
      <c r="JXT4" s="395"/>
      <c r="JXU4" s="395"/>
      <c r="JXV4" s="395"/>
      <c r="JXW4" s="395"/>
      <c r="JXX4" s="395"/>
      <c r="JXY4" s="395"/>
      <c r="JXZ4" s="395"/>
      <c r="JYA4" s="395"/>
      <c r="JYB4" s="395"/>
      <c r="JYC4" s="395"/>
      <c r="JYD4" s="395"/>
      <c r="JYE4" s="395"/>
      <c r="JYF4" s="395"/>
      <c r="JYG4" s="395"/>
      <c r="JYH4" s="395"/>
      <c r="JYI4" s="395"/>
      <c r="JYJ4" s="395"/>
      <c r="JYK4" s="395"/>
      <c r="JYL4" s="395"/>
      <c r="JYM4" s="395"/>
      <c r="JYN4" s="395"/>
      <c r="JYO4" s="395"/>
      <c r="JYP4" s="395"/>
      <c r="JYQ4" s="395"/>
      <c r="JYR4" s="395"/>
      <c r="JYS4" s="395"/>
      <c r="JYT4" s="395"/>
      <c r="JYU4" s="395"/>
      <c r="JYV4" s="395"/>
      <c r="JYW4" s="395"/>
      <c r="JYX4" s="395"/>
      <c r="JYY4" s="395"/>
      <c r="JYZ4" s="395"/>
      <c r="JZA4" s="395"/>
      <c r="JZB4" s="395"/>
      <c r="JZC4" s="395"/>
      <c r="JZD4" s="395"/>
      <c r="JZE4" s="395"/>
      <c r="JZF4" s="395"/>
      <c r="JZG4" s="395"/>
      <c r="JZH4" s="395"/>
      <c r="JZI4" s="395"/>
      <c r="JZJ4" s="395"/>
      <c r="JZK4" s="395"/>
      <c r="JZL4" s="395"/>
      <c r="JZM4" s="395"/>
      <c r="JZN4" s="395"/>
      <c r="JZO4" s="395"/>
      <c r="JZP4" s="395"/>
      <c r="JZQ4" s="395"/>
      <c r="JZR4" s="395"/>
      <c r="JZS4" s="395"/>
      <c r="JZT4" s="395"/>
      <c r="JZU4" s="395"/>
      <c r="JZV4" s="395"/>
      <c r="JZW4" s="395"/>
      <c r="JZX4" s="395"/>
      <c r="JZY4" s="395"/>
      <c r="JZZ4" s="395"/>
      <c r="KAA4" s="395"/>
      <c r="KAB4" s="395"/>
      <c r="KAC4" s="395"/>
      <c r="KAD4" s="395"/>
      <c r="KAE4" s="395"/>
      <c r="KAF4" s="395"/>
      <c r="KAG4" s="395"/>
      <c r="KAH4" s="395"/>
      <c r="KAI4" s="395"/>
      <c r="KAJ4" s="395"/>
      <c r="KAK4" s="395"/>
      <c r="KAL4" s="395"/>
      <c r="KAM4" s="395"/>
      <c r="KAN4" s="395"/>
      <c r="KAO4" s="395"/>
      <c r="KAP4" s="395"/>
      <c r="KAQ4" s="395"/>
      <c r="KAR4" s="395"/>
      <c r="KAS4" s="395"/>
      <c r="KAT4" s="395"/>
      <c r="KAU4" s="395"/>
      <c r="KAV4" s="395"/>
      <c r="KAW4" s="395"/>
      <c r="KAX4" s="395"/>
      <c r="KAY4" s="395"/>
      <c r="KAZ4" s="395"/>
      <c r="KBA4" s="395"/>
      <c r="KBB4" s="395"/>
      <c r="KBC4" s="395"/>
      <c r="KBD4" s="395"/>
      <c r="KBE4" s="395"/>
      <c r="KBF4" s="395"/>
      <c r="KBG4" s="395"/>
      <c r="KBH4" s="395"/>
      <c r="KBI4" s="395"/>
      <c r="KBJ4" s="395"/>
      <c r="KBK4" s="395"/>
      <c r="KBL4" s="395"/>
      <c r="KBM4" s="395"/>
      <c r="KBN4" s="395"/>
      <c r="KBO4" s="395"/>
      <c r="KBP4" s="395"/>
      <c r="KBQ4" s="395"/>
      <c r="KBR4" s="395"/>
      <c r="KBS4" s="395"/>
      <c r="KBT4" s="395"/>
      <c r="KBU4" s="395"/>
      <c r="KBV4" s="395"/>
      <c r="KBW4" s="395"/>
      <c r="KBX4" s="395"/>
      <c r="KBY4" s="395"/>
      <c r="KBZ4" s="395"/>
      <c r="KCA4" s="395"/>
      <c r="KCB4" s="395"/>
      <c r="KCC4" s="395"/>
      <c r="KCD4" s="395"/>
      <c r="KCE4" s="395"/>
      <c r="KCF4" s="395"/>
      <c r="KCG4" s="395"/>
      <c r="KCH4" s="395"/>
      <c r="KCI4" s="395"/>
      <c r="KCJ4" s="395"/>
      <c r="KCK4" s="395"/>
      <c r="KCL4" s="395"/>
      <c r="KCM4" s="395"/>
      <c r="KCN4" s="395"/>
      <c r="KCO4" s="395"/>
      <c r="KCP4" s="395"/>
      <c r="KCQ4" s="395"/>
      <c r="KCR4" s="395"/>
      <c r="KCS4" s="395"/>
      <c r="KCT4" s="395"/>
      <c r="KCU4" s="395"/>
      <c r="KCV4" s="395"/>
      <c r="KCW4" s="395"/>
      <c r="KCX4" s="395"/>
      <c r="KCY4" s="395"/>
      <c r="KCZ4" s="395"/>
      <c r="KDA4" s="395"/>
      <c r="KDB4" s="395"/>
      <c r="KDC4" s="395"/>
      <c r="KDD4" s="395"/>
      <c r="KDE4" s="395"/>
      <c r="KDF4" s="395"/>
      <c r="KDG4" s="395"/>
      <c r="KDH4" s="395"/>
      <c r="KDI4" s="395"/>
      <c r="KDJ4" s="395"/>
      <c r="KDK4" s="395"/>
      <c r="KDL4" s="395"/>
      <c r="KDM4" s="395"/>
      <c r="KDN4" s="395"/>
      <c r="KDO4" s="395"/>
      <c r="KDP4" s="395"/>
      <c r="KDQ4" s="395"/>
      <c r="KDR4" s="395"/>
      <c r="KDS4" s="395"/>
      <c r="KDT4" s="395"/>
      <c r="KDU4" s="395"/>
      <c r="KDV4" s="395"/>
      <c r="KDW4" s="395"/>
      <c r="KDX4" s="395"/>
      <c r="KDY4" s="395"/>
      <c r="KDZ4" s="395"/>
      <c r="KEA4" s="395"/>
      <c r="KEB4" s="395"/>
      <c r="KEC4" s="395"/>
      <c r="KED4" s="395"/>
      <c r="KEE4" s="395"/>
      <c r="KEF4" s="395"/>
      <c r="KEG4" s="395"/>
      <c r="KEH4" s="395"/>
      <c r="KEI4" s="395"/>
      <c r="KEJ4" s="395"/>
      <c r="KEK4" s="395"/>
      <c r="KEL4" s="395"/>
      <c r="KEM4" s="395"/>
      <c r="KEN4" s="395"/>
      <c r="KEO4" s="395"/>
      <c r="KEP4" s="395"/>
      <c r="KEQ4" s="395"/>
      <c r="KER4" s="395"/>
      <c r="KES4" s="395"/>
      <c r="KET4" s="395"/>
      <c r="KEU4" s="395"/>
      <c r="KEV4" s="395"/>
      <c r="KEW4" s="395"/>
      <c r="KEX4" s="395"/>
      <c r="KEY4" s="395"/>
      <c r="KEZ4" s="395"/>
      <c r="KFA4" s="395"/>
      <c r="KFB4" s="395"/>
      <c r="KFC4" s="395"/>
      <c r="KFD4" s="395"/>
      <c r="KFE4" s="395"/>
      <c r="KFF4" s="395"/>
      <c r="KFG4" s="395"/>
      <c r="KFH4" s="395"/>
      <c r="KFI4" s="395"/>
      <c r="KFJ4" s="395"/>
      <c r="KFK4" s="395"/>
      <c r="KFL4" s="395"/>
      <c r="KFM4" s="395"/>
      <c r="KFN4" s="395"/>
      <c r="KFO4" s="395"/>
      <c r="KFP4" s="395"/>
      <c r="KFQ4" s="395"/>
      <c r="KFR4" s="395"/>
      <c r="KFS4" s="395"/>
      <c r="KFT4" s="395"/>
      <c r="KFU4" s="395"/>
      <c r="KFV4" s="395"/>
      <c r="KFW4" s="395"/>
      <c r="KFX4" s="395"/>
      <c r="KFY4" s="395"/>
      <c r="KFZ4" s="395"/>
      <c r="KGA4" s="395"/>
      <c r="KGB4" s="395"/>
      <c r="KGC4" s="395"/>
      <c r="KGD4" s="395"/>
      <c r="KGE4" s="395"/>
      <c r="KGF4" s="395"/>
      <c r="KGG4" s="395"/>
      <c r="KGH4" s="395"/>
      <c r="KGI4" s="395"/>
      <c r="KGJ4" s="395"/>
      <c r="KGK4" s="395"/>
      <c r="KGL4" s="395"/>
      <c r="KGM4" s="395"/>
      <c r="KGN4" s="395"/>
      <c r="KGO4" s="395"/>
      <c r="KGP4" s="395"/>
      <c r="KGQ4" s="395"/>
      <c r="KGR4" s="395"/>
      <c r="KGS4" s="395"/>
      <c r="KGT4" s="395"/>
      <c r="KGU4" s="395"/>
      <c r="KGV4" s="395"/>
      <c r="KGW4" s="395"/>
      <c r="KGX4" s="395"/>
      <c r="KGY4" s="395"/>
      <c r="KGZ4" s="395"/>
      <c r="KHA4" s="395"/>
      <c r="KHB4" s="395"/>
      <c r="KHC4" s="395"/>
      <c r="KHD4" s="395"/>
      <c r="KHE4" s="395"/>
      <c r="KHF4" s="395"/>
      <c r="KHG4" s="395"/>
      <c r="KHH4" s="395"/>
      <c r="KHI4" s="395"/>
      <c r="KHJ4" s="395"/>
      <c r="KHK4" s="395"/>
      <c r="KHL4" s="395"/>
      <c r="KHM4" s="395"/>
      <c r="KHN4" s="395"/>
      <c r="KHO4" s="395"/>
      <c r="KHP4" s="395"/>
      <c r="KHQ4" s="395"/>
      <c r="KHR4" s="395"/>
      <c r="KHS4" s="395"/>
      <c r="KHT4" s="395"/>
      <c r="KHU4" s="395"/>
      <c r="KHV4" s="395"/>
      <c r="KHW4" s="395"/>
      <c r="KHX4" s="395"/>
      <c r="KHY4" s="395"/>
      <c r="KHZ4" s="395"/>
      <c r="KIA4" s="395"/>
      <c r="KIB4" s="395"/>
      <c r="KIC4" s="395"/>
      <c r="KID4" s="395"/>
      <c r="KIE4" s="395"/>
      <c r="KIF4" s="395"/>
      <c r="KIG4" s="395"/>
      <c r="KIH4" s="395"/>
      <c r="KII4" s="395"/>
      <c r="KIJ4" s="395"/>
      <c r="KIK4" s="395"/>
      <c r="KIL4" s="395"/>
      <c r="KIM4" s="395"/>
      <c r="KIN4" s="395"/>
      <c r="KIO4" s="395"/>
      <c r="KIP4" s="395"/>
      <c r="KIQ4" s="395"/>
      <c r="KIR4" s="395"/>
      <c r="KIS4" s="395"/>
      <c r="KIT4" s="395"/>
      <c r="KIU4" s="395"/>
      <c r="KIV4" s="395"/>
      <c r="KIW4" s="395"/>
      <c r="KIX4" s="395"/>
      <c r="KIY4" s="395"/>
      <c r="KIZ4" s="395"/>
      <c r="KJA4" s="395"/>
      <c r="KJB4" s="395"/>
      <c r="KJC4" s="395"/>
      <c r="KJD4" s="395"/>
      <c r="KJE4" s="395"/>
      <c r="KJF4" s="395"/>
      <c r="KJG4" s="395"/>
      <c r="KJH4" s="395"/>
      <c r="KJI4" s="395"/>
      <c r="KJJ4" s="395"/>
      <c r="KJK4" s="395"/>
      <c r="KJL4" s="395"/>
      <c r="KJM4" s="395"/>
      <c r="KJN4" s="395"/>
      <c r="KJO4" s="395"/>
      <c r="KJP4" s="395"/>
      <c r="KJQ4" s="395"/>
      <c r="KJR4" s="395"/>
      <c r="KJS4" s="395"/>
      <c r="KJT4" s="395"/>
      <c r="KJU4" s="395"/>
      <c r="KJV4" s="395"/>
      <c r="KJW4" s="395"/>
      <c r="KJX4" s="395"/>
      <c r="KJY4" s="395"/>
      <c r="KJZ4" s="395"/>
      <c r="KKA4" s="395"/>
      <c r="KKB4" s="395"/>
      <c r="KKC4" s="395"/>
      <c r="KKD4" s="395"/>
      <c r="KKE4" s="395"/>
      <c r="KKF4" s="395"/>
      <c r="KKG4" s="395"/>
      <c r="KKH4" s="395"/>
      <c r="KKI4" s="395"/>
      <c r="KKJ4" s="395"/>
      <c r="KKK4" s="395"/>
      <c r="KKL4" s="395"/>
      <c r="KKM4" s="395"/>
      <c r="KKN4" s="395"/>
      <c r="KKO4" s="395"/>
      <c r="KKP4" s="395"/>
      <c r="KKQ4" s="395"/>
      <c r="KKR4" s="395"/>
      <c r="KKS4" s="395"/>
      <c r="KKT4" s="395"/>
      <c r="KKU4" s="395"/>
      <c r="KKV4" s="395"/>
      <c r="KKW4" s="395"/>
      <c r="KKX4" s="395"/>
      <c r="KKY4" s="395"/>
      <c r="KKZ4" s="395"/>
      <c r="KLA4" s="395"/>
      <c r="KLB4" s="395"/>
      <c r="KLC4" s="395"/>
      <c r="KLD4" s="395"/>
      <c r="KLE4" s="395"/>
      <c r="KLF4" s="395"/>
      <c r="KLG4" s="395"/>
      <c r="KLH4" s="395"/>
      <c r="KLI4" s="395"/>
      <c r="KLJ4" s="395"/>
      <c r="KLK4" s="395"/>
      <c r="KLL4" s="395"/>
      <c r="KLM4" s="395"/>
      <c r="KLN4" s="395"/>
      <c r="KLO4" s="395"/>
      <c r="KLP4" s="395"/>
      <c r="KLQ4" s="395"/>
      <c r="KLR4" s="395"/>
      <c r="KLS4" s="395"/>
      <c r="KLT4" s="395"/>
      <c r="KLU4" s="395"/>
      <c r="KLV4" s="395"/>
      <c r="KLW4" s="395"/>
      <c r="KLX4" s="395"/>
      <c r="KLY4" s="395"/>
      <c r="KLZ4" s="395"/>
      <c r="KMA4" s="395"/>
      <c r="KMB4" s="395"/>
      <c r="KMC4" s="395"/>
      <c r="KMD4" s="395"/>
      <c r="KME4" s="395"/>
      <c r="KMF4" s="395"/>
      <c r="KMG4" s="395"/>
      <c r="KMH4" s="395"/>
      <c r="KMI4" s="395"/>
      <c r="KMJ4" s="395"/>
      <c r="KMK4" s="395"/>
      <c r="KML4" s="395"/>
      <c r="KMM4" s="395"/>
      <c r="KMN4" s="395"/>
      <c r="KMO4" s="395"/>
      <c r="KMP4" s="395"/>
      <c r="KMQ4" s="395"/>
      <c r="KMR4" s="395"/>
      <c r="KMS4" s="395"/>
      <c r="KMT4" s="395"/>
      <c r="KMU4" s="395"/>
      <c r="KMV4" s="395"/>
      <c r="KMW4" s="395"/>
      <c r="KMX4" s="395"/>
      <c r="KMY4" s="395"/>
      <c r="KMZ4" s="395"/>
      <c r="KNA4" s="395"/>
      <c r="KNB4" s="395"/>
      <c r="KNC4" s="395"/>
      <c r="KND4" s="395"/>
      <c r="KNE4" s="395"/>
      <c r="KNF4" s="395"/>
      <c r="KNG4" s="395"/>
      <c r="KNH4" s="395"/>
      <c r="KNI4" s="395"/>
      <c r="KNJ4" s="395"/>
      <c r="KNK4" s="395"/>
      <c r="KNL4" s="395"/>
      <c r="KNM4" s="395"/>
      <c r="KNN4" s="395"/>
      <c r="KNO4" s="395"/>
      <c r="KNP4" s="395"/>
      <c r="KNQ4" s="395"/>
      <c r="KNR4" s="395"/>
      <c r="KNS4" s="395"/>
      <c r="KNT4" s="395"/>
      <c r="KNU4" s="395"/>
      <c r="KNV4" s="395"/>
      <c r="KNW4" s="395"/>
      <c r="KNX4" s="395"/>
      <c r="KNY4" s="395"/>
      <c r="KNZ4" s="395"/>
      <c r="KOA4" s="395"/>
      <c r="KOB4" s="395"/>
      <c r="KOC4" s="395"/>
      <c r="KOD4" s="395"/>
      <c r="KOE4" s="395"/>
      <c r="KOF4" s="395"/>
      <c r="KOG4" s="395"/>
      <c r="KOH4" s="395"/>
      <c r="KOI4" s="395"/>
      <c r="KOJ4" s="395"/>
      <c r="KOK4" s="395"/>
      <c r="KOL4" s="395"/>
      <c r="KOM4" s="395"/>
      <c r="KON4" s="395"/>
      <c r="KOO4" s="395"/>
      <c r="KOP4" s="395"/>
      <c r="KOQ4" s="395"/>
      <c r="KOR4" s="395"/>
      <c r="KOS4" s="395"/>
      <c r="KOT4" s="395"/>
      <c r="KOU4" s="395"/>
      <c r="KOV4" s="395"/>
      <c r="KOW4" s="395"/>
      <c r="KOX4" s="395"/>
      <c r="KOY4" s="395"/>
      <c r="KOZ4" s="395"/>
      <c r="KPA4" s="395"/>
      <c r="KPB4" s="395"/>
      <c r="KPC4" s="395"/>
      <c r="KPD4" s="395"/>
      <c r="KPE4" s="395"/>
      <c r="KPF4" s="395"/>
      <c r="KPG4" s="395"/>
      <c r="KPH4" s="395"/>
      <c r="KPI4" s="395"/>
      <c r="KPJ4" s="395"/>
      <c r="KPK4" s="395"/>
      <c r="KPL4" s="395"/>
      <c r="KPM4" s="395"/>
      <c r="KPN4" s="395"/>
      <c r="KPO4" s="395"/>
      <c r="KPP4" s="395"/>
      <c r="KPQ4" s="395"/>
      <c r="KPR4" s="395"/>
      <c r="KPS4" s="395"/>
      <c r="KPT4" s="395"/>
      <c r="KPU4" s="395"/>
      <c r="KPV4" s="395"/>
      <c r="KPW4" s="395"/>
      <c r="KPX4" s="395"/>
      <c r="KPY4" s="395"/>
      <c r="KPZ4" s="395"/>
      <c r="KQA4" s="395"/>
      <c r="KQB4" s="395"/>
      <c r="KQC4" s="395"/>
      <c r="KQD4" s="395"/>
      <c r="KQE4" s="395"/>
      <c r="KQF4" s="395"/>
      <c r="KQG4" s="395"/>
      <c r="KQH4" s="395"/>
      <c r="KQI4" s="395"/>
      <c r="KQJ4" s="395"/>
      <c r="KQK4" s="395"/>
      <c r="KQL4" s="395"/>
      <c r="KQM4" s="395"/>
      <c r="KQN4" s="395"/>
      <c r="KQO4" s="395"/>
      <c r="KQP4" s="395"/>
      <c r="KQQ4" s="395"/>
      <c r="KQR4" s="395"/>
      <c r="KQS4" s="395"/>
      <c r="KQT4" s="395"/>
      <c r="KQU4" s="395"/>
      <c r="KQV4" s="395"/>
      <c r="KQW4" s="395"/>
      <c r="KQX4" s="395"/>
      <c r="KQY4" s="395"/>
      <c r="KQZ4" s="395"/>
      <c r="KRA4" s="395"/>
      <c r="KRB4" s="395"/>
      <c r="KRC4" s="395"/>
      <c r="KRD4" s="395"/>
      <c r="KRE4" s="395"/>
      <c r="KRF4" s="395"/>
      <c r="KRG4" s="395"/>
      <c r="KRH4" s="395"/>
      <c r="KRI4" s="395"/>
      <c r="KRJ4" s="395"/>
      <c r="KRK4" s="395"/>
      <c r="KRL4" s="395"/>
      <c r="KRM4" s="395"/>
      <c r="KRN4" s="395"/>
      <c r="KRO4" s="395"/>
      <c r="KRP4" s="395"/>
      <c r="KRQ4" s="395"/>
      <c r="KRR4" s="395"/>
      <c r="KRS4" s="395"/>
      <c r="KRT4" s="395"/>
      <c r="KRU4" s="395"/>
      <c r="KRV4" s="395"/>
      <c r="KRW4" s="395"/>
      <c r="KRX4" s="395"/>
      <c r="KRY4" s="395"/>
      <c r="KRZ4" s="395"/>
      <c r="KSA4" s="395"/>
      <c r="KSB4" s="395"/>
      <c r="KSC4" s="395"/>
      <c r="KSD4" s="395"/>
      <c r="KSE4" s="395"/>
      <c r="KSF4" s="395"/>
      <c r="KSG4" s="395"/>
      <c r="KSH4" s="395"/>
      <c r="KSI4" s="395"/>
      <c r="KSJ4" s="395"/>
      <c r="KSK4" s="395"/>
      <c r="KSL4" s="395"/>
      <c r="KSM4" s="395"/>
      <c r="KSN4" s="395"/>
      <c r="KSO4" s="395"/>
      <c r="KSP4" s="395"/>
      <c r="KSQ4" s="395"/>
      <c r="KSR4" s="395"/>
      <c r="KSS4" s="395"/>
      <c r="KST4" s="395"/>
      <c r="KSU4" s="395"/>
      <c r="KSV4" s="395"/>
      <c r="KSW4" s="395"/>
      <c r="KSX4" s="395"/>
      <c r="KSY4" s="395"/>
      <c r="KSZ4" s="395"/>
      <c r="KTA4" s="395"/>
      <c r="KTB4" s="395"/>
      <c r="KTC4" s="395"/>
      <c r="KTD4" s="395"/>
      <c r="KTE4" s="395"/>
      <c r="KTF4" s="395"/>
      <c r="KTG4" s="395"/>
      <c r="KTH4" s="395"/>
      <c r="KTI4" s="395"/>
      <c r="KTJ4" s="395"/>
      <c r="KTK4" s="395"/>
      <c r="KTL4" s="395"/>
      <c r="KTM4" s="395"/>
      <c r="KTN4" s="395"/>
      <c r="KTO4" s="395"/>
      <c r="KTP4" s="395"/>
      <c r="KTQ4" s="395"/>
      <c r="KTR4" s="395"/>
      <c r="KTS4" s="395"/>
      <c r="KTT4" s="395"/>
      <c r="KTU4" s="395"/>
      <c r="KTV4" s="395"/>
      <c r="KTW4" s="395"/>
      <c r="KTX4" s="395"/>
      <c r="KTY4" s="395"/>
      <c r="KTZ4" s="395"/>
      <c r="KUA4" s="395"/>
      <c r="KUB4" s="395"/>
      <c r="KUC4" s="395"/>
      <c r="KUD4" s="395"/>
      <c r="KUE4" s="395"/>
      <c r="KUF4" s="395"/>
      <c r="KUG4" s="395"/>
      <c r="KUH4" s="395"/>
      <c r="KUI4" s="395"/>
      <c r="KUJ4" s="395"/>
      <c r="KUK4" s="395"/>
      <c r="KUL4" s="395"/>
      <c r="KUM4" s="395"/>
      <c r="KUN4" s="395"/>
      <c r="KUO4" s="395"/>
      <c r="KUP4" s="395"/>
      <c r="KUQ4" s="395"/>
      <c r="KUR4" s="395"/>
      <c r="KUS4" s="395"/>
      <c r="KUT4" s="395"/>
      <c r="KUU4" s="395"/>
      <c r="KUV4" s="395"/>
      <c r="KUW4" s="395"/>
      <c r="KUX4" s="395"/>
      <c r="KUY4" s="395"/>
      <c r="KUZ4" s="395"/>
      <c r="KVA4" s="395"/>
      <c r="KVB4" s="395"/>
      <c r="KVC4" s="395"/>
      <c r="KVD4" s="395"/>
      <c r="KVE4" s="395"/>
      <c r="KVF4" s="395"/>
      <c r="KVG4" s="395"/>
      <c r="KVH4" s="395"/>
      <c r="KVI4" s="395"/>
      <c r="KVJ4" s="395"/>
      <c r="KVK4" s="395"/>
      <c r="KVL4" s="395"/>
      <c r="KVM4" s="395"/>
      <c r="KVN4" s="395"/>
      <c r="KVO4" s="395"/>
      <c r="KVP4" s="395"/>
      <c r="KVQ4" s="395"/>
      <c r="KVR4" s="395"/>
      <c r="KVS4" s="395"/>
      <c r="KVT4" s="395"/>
      <c r="KVU4" s="395"/>
      <c r="KVV4" s="395"/>
      <c r="KVW4" s="395"/>
      <c r="KVX4" s="395"/>
      <c r="KVY4" s="395"/>
      <c r="KVZ4" s="395"/>
      <c r="KWA4" s="395"/>
      <c r="KWB4" s="395"/>
      <c r="KWC4" s="395"/>
      <c r="KWD4" s="395"/>
      <c r="KWE4" s="395"/>
      <c r="KWF4" s="395"/>
      <c r="KWG4" s="395"/>
      <c r="KWH4" s="395"/>
      <c r="KWI4" s="395"/>
      <c r="KWJ4" s="395"/>
      <c r="KWK4" s="395"/>
      <c r="KWL4" s="395"/>
      <c r="KWM4" s="395"/>
      <c r="KWN4" s="395"/>
      <c r="KWO4" s="395"/>
      <c r="KWP4" s="395"/>
      <c r="KWQ4" s="395"/>
      <c r="KWR4" s="395"/>
      <c r="KWS4" s="395"/>
      <c r="KWT4" s="395"/>
      <c r="KWU4" s="395"/>
      <c r="KWV4" s="395"/>
      <c r="KWW4" s="395"/>
      <c r="KWX4" s="395"/>
      <c r="KWY4" s="395"/>
      <c r="KWZ4" s="395"/>
      <c r="KXA4" s="395"/>
      <c r="KXB4" s="395"/>
      <c r="KXC4" s="395"/>
      <c r="KXD4" s="395"/>
      <c r="KXE4" s="395"/>
      <c r="KXF4" s="395"/>
      <c r="KXG4" s="395"/>
      <c r="KXH4" s="395"/>
      <c r="KXI4" s="395"/>
      <c r="KXJ4" s="395"/>
      <c r="KXK4" s="395"/>
      <c r="KXL4" s="395"/>
      <c r="KXM4" s="395"/>
      <c r="KXN4" s="395"/>
      <c r="KXO4" s="395"/>
      <c r="KXP4" s="395"/>
      <c r="KXQ4" s="395"/>
      <c r="KXR4" s="395"/>
      <c r="KXS4" s="395"/>
      <c r="KXT4" s="395"/>
      <c r="KXU4" s="395"/>
      <c r="KXV4" s="395"/>
      <c r="KXW4" s="395"/>
      <c r="KXX4" s="395"/>
      <c r="KXY4" s="395"/>
      <c r="KXZ4" s="395"/>
      <c r="KYA4" s="395"/>
      <c r="KYB4" s="395"/>
      <c r="KYC4" s="395"/>
      <c r="KYD4" s="395"/>
      <c r="KYE4" s="395"/>
      <c r="KYF4" s="395"/>
      <c r="KYG4" s="395"/>
      <c r="KYH4" s="395"/>
      <c r="KYI4" s="395"/>
      <c r="KYJ4" s="395"/>
      <c r="KYK4" s="395"/>
      <c r="KYL4" s="395"/>
      <c r="KYM4" s="395"/>
      <c r="KYN4" s="395"/>
      <c r="KYO4" s="395"/>
      <c r="KYP4" s="395"/>
      <c r="KYQ4" s="395"/>
      <c r="KYR4" s="395"/>
      <c r="KYS4" s="395"/>
      <c r="KYT4" s="395"/>
      <c r="KYU4" s="395"/>
      <c r="KYV4" s="395"/>
      <c r="KYW4" s="395"/>
      <c r="KYX4" s="395"/>
      <c r="KYY4" s="395"/>
      <c r="KYZ4" s="395"/>
      <c r="KZA4" s="395"/>
      <c r="KZB4" s="395"/>
      <c r="KZC4" s="395"/>
      <c r="KZD4" s="395"/>
      <c r="KZE4" s="395"/>
      <c r="KZF4" s="395"/>
      <c r="KZG4" s="395"/>
      <c r="KZH4" s="395"/>
      <c r="KZI4" s="395"/>
      <c r="KZJ4" s="395"/>
      <c r="KZK4" s="395"/>
      <c r="KZL4" s="395"/>
      <c r="KZM4" s="395"/>
      <c r="KZN4" s="395"/>
      <c r="KZO4" s="395"/>
      <c r="KZP4" s="395"/>
      <c r="KZQ4" s="395"/>
      <c r="KZR4" s="395"/>
      <c r="KZS4" s="395"/>
      <c r="KZT4" s="395"/>
      <c r="KZU4" s="395"/>
      <c r="KZV4" s="395"/>
      <c r="KZW4" s="395"/>
      <c r="KZX4" s="395"/>
      <c r="KZY4" s="395"/>
      <c r="KZZ4" s="395"/>
      <c r="LAA4" s="395"/>
      <c r="LAB4" s="395"/>
      <c r="LAC4" s="395"/>
      <c r="LAD4" s="395"/>
      <c r="LAE4" s="395"/>
      <c r="LAF4" s="395"/>
      <c r="LAG4" s="395"/>
      <c r="LAH4" s="395"/>
      <c r="LAI4" s="395"/>
      <c r="LAJ4" s="395"/>
      <c r="LAK4" s="395"/>
      <c r="LAL4" s="395"/>
      <c r="LAM4" s="395"/>
      <c r="LAN4" s="395"/>
      <c r="LAO4" s="395"/>
      <c r="LAP4" s="395"/>
      <c r="LAQ4" s="395"/>
      <c r="LAR4" s="395"/>
      <c r="LAS4" s="395"/>
      <c r="LAT4" s="395"/>
      <c r="LAU4" s="395"/>
      <c r="LAV4" s="395"/>
      <c r="LAW4" s="395"/>
      <c r="LAX4" s="395"/>
      <c r="LAY4" s="395"/>
      <c r="LAZ4" s="395"/>
      <c r="LBA4" s="395"/>
      <c r="LBB4" s="395"/>
      <c r="LBC4" s="395"/>
      <c r="LBD4" s="395"/>
      <c r="LBE4" s="395"/>
      <c r="LBF4" s="395"/>
      <c r="LBG4" s="395"/>
      <c r="LBH4" s="395"/>
      <c r="LBI4" s="395"/>
      <c r="LBJ4" s="395"/>
      <c r="LBK4" s="395"/>
      <c r="LBL4" s="395"/>
      <c r="LBM4" s="395"/>
      <c r="LBN4" s="395"/>
      <c r="LBO4" s="395"/>
      <c r="LBP4" s="395"/>
      <c r="LBQ4" s="395"/>
      <c r="LBR4" s="395"/>
      <c r="LBS4" s="395"/>
      <c r="LBT4" s="395"/>
      <c r="LBU4" s="395"/>
      <c r="LBV4" s="395"/>
      <c r="LBW4" s="395"/>
      <c r="LBX4" s="395"/>
      <c r="LBY4" s="395"/>
      <c r="LBZ4" s="395"/>
      <c r="LCA4" s="395"/>
      <c r="LCB4" s="395"/>
      <c r="LCC4" s="395"/>
      <c r="LCD4" s="395"/>
      <c r="LCE4" s="395"/>
      <c r="LCF4" s="395"/>
      <c r="LCG4" s="395"/>
      <c r="LCH4" s="395"/>
      <c r="LCI4" s="395"/>
      <c r="LCJ4" s="395"/>
      <c r="LCK4" s="395"/>
      <c r="LCL4" s="395"/>
      <c r="LCM4" s="395"/>
      <c r="LCN4" s="395"/>
      <c r="LCO4" s="395"/>
      <c r="LCP4" s="395"/>
      <c r="LCQ4" s="395"/>
      <c r="LCR4" s="395"/>
      <c r="LCS4" s="395"/>
      <c r="LCT4" s="395"/>
      <c r="LCU4" s="395"/>
      <c r="LCV4" s="395"/>
      <c r="LCW4" s="395"/>
      <c r="LCX4" s="395"/>
      <c r="LCY4" s="395"/>
      <c r="LCZ4" s="395"/>
      <c r="LDA4" s="395"/>
      <c r="LDB4" s="395"/>
      <c r="LDC4" s="395"/>
      <c r="LDD4" s="395"/>
      <c r="LDE4" s="395"/>
      <c r="LDF4" s="395"/>
      <c r="LDG4" s="395"/>
      <c r="LDH4" s="395"/>
      <c r="LDI4" s="395"/>
      <c r="LDJ4" s="395"/>
      <c r="LDK4" s="395"/>
      <c r="LDL4" s="395"/>
      <c r="LDM4" s="395"/>
      <c r="LDN4" s="395"/>
      <c r="LDO4" s="395"/>
      <c r="LDP4" s="395"/>
      <c r="LDQ4" s="395"/>
      <c r="LDR4" s="395"/>
      <c r="LDS4" s="395"/>
      <c r="LDT4" s="395"/>
      <c r="LDU4" s="395"/>
      <c r="LDV4" s="395"/>
      <c r="LDW4" s="395"/>
      <c r="LDX4" s="395"/>
      <c r="LDY4" s="395"/>
      <c r="LDZ4" s="395"/>
      <c r="LEA4" s="395"/>
      <c r="LEB4" s="395"/>
      <c r="LEC4" s="395"/>
      <c r="LED4" s="395"/>
      <c r="LEE4" s="395"/>
      <c r="LEF4" s="395"/>
      <c r="LEG4" s="395"/>
      <c r="LEH4" s="395"/>
      <c r="LEI4" s="395"/>
      <c r="LEJ4" s="395"/>
      <c r="LEK4" s="395"/>
      <c r="LEL4" s="395"/>
      <c r="LEM4" s="395"/>
      <c r="LEN4" s="395"/>
      <c r="LEO4" s="395"/>
      <c r="LEP4" s="395"/>
      <c r="LEQ4" s="395"/>
      <c r="LER4" s="395"/>
      <c r="LES4" s="395"/>
      <c r="LET4" s="395"/>
      <c r="LEU4" s="395"/>
      <c r="LEV4" s="395"/>
      <c r="LEW4" s="395"/>
      <c r="LEX4" s="395"/>
      <c r="LEY4" s="395"/>
      <c r="LEZ4" s="395"/>
      <c r="LFA4" s="395"/>
      <c r="LFB4" s="395"/>
      <c r="LFC4" s="395"/>
      <c r="LFD4" s="395"/>
      <c r="LFE4" s="395"/>
      <c r="LFF4" s="395"/>
      <c r="LFG4" s="395"/>
      <c r="LFH4" s="395"/>
      <c r="LFI4" s="395"/>
      <c r="LFJ4" s="395"/>
      <c r="LFK4" s="395"/>
      <c r="LFL4" s="395"/>
      <c r="LFM4" s="395"/>
      <c r="LFN4" s="395"/>
      <c r="LFO4" s="395"/>
      <c r="LFP4" s="395"/>
      <c r="LFQ4" s="395"/>
      <c r="LFR4" s="395"/>
      <c r="LFS4" s="395"/>
      <c r="LFT4" s="395"/>
      <c r="LFU4" s="395"/>
      <c r="LFV4" s="395"/>
      <c r="LFW4" s="395"/>
      <c r="LFX4" s="395"/>
      <c r="LFY4" s="395"/>
      <c r="LFZ4" s="395"/>
      <c r="LGA4" s="395"/>
      <c r="LGB4" s="395"/>
      <c r="LGC4" s="395"/>
      <c r="LGD4" s="395"/>
      <c r="LGE4" s="395"/>
      <c r="LGF4" s="395"/>
      <c r="LGG4" s="395"/>
      <c r="LGH4" s="395"/>
      <c r="LGI4" s="395"/>
      <c r="LGJ4" s="395"/>
      <c r="LGK4" s="395"/>
      <c r="LGL4" s="395"/>
      <c r="LGM4" s="395"/>
      <c r="LGN4" s="395"/>
      <c r="LGO4" s="395"/>
      <c r="LGP4" s="395"/>
      <c r="LGQ4" s="395"/>
      <c r="LGR4" s="395"/>
      <c r="LGS4" s="395"/>
      <c r="LGT4" s="395"/>
      <c r="LGU4" s="395"/>
      <c r="LGV4" s="395"/>
      <c r="LGW4" s="395"/>
      <c r="LGX4" s="395"/>
      <c r="LGY4" s="395"/>
      <c r="LGZ4" s="395"/>
      <c r="LHA4" s="395"/>
      <c r="LHB4" s="395"/>
      <c r="LHC4" s="395"/>
      <c r="LHD4" s="395"/>
      <c r="LHE4" s="395"/>
      <c r="LHF4" s="395"/>
      <c r="LHG4" s="395"/>
      <c r="LHH4" s="395"/>
      <c r="LHI4" s="395"/>
      <c r="LHJ4" s="395"/>
      <c r="LHK4" s="395"/>
      <c r="LHL4" s="395"/>
      <c r="LHM4" s="395"/>
      <c r="LHN4" s="395"/>
      <c r="LHO4" s="395"/>
      <c r="LHP4" s="395"/>
      <c r="LHQ4" s="395"/>
      <c r="LHR4" s="395"/>
      <c r="LHS4" s="395"/>
      <c r="LHT4" s="395"/>
      <c r="LHU4" s="395"/>
      <c r="LHV4" s="395"/>
      <c r="LHW4" s="395"/>
      <c r="LHX4" s="395"/>
      <c r="LHY4" s="395"/>
      <c r="LHZ4" s="395"/>
      <c r="LIA4" s="395"/>
      <c r="LIB4" s="395"/>
      <c r="LIC4" s="395"/>
      <c r="LID4" s="395"/>
      <c r="LIE4" s="395"/>
      <c r="LIF4" s="395"/>
      <c r="LIG4" s="395"/>
      <c r="LIH4" s="395"/>
      <c r="LII4" s="395"/>
      <c r="LIJ4" s="395"/>
      <c r="LIK4" s="395"/>
      <c r="LIL4" s="395"/>
      <c r="LIM4" s="395"/>
      <c r="LIN4" s="395"/>
      <c r="LIO4" s="395"/>
      <c r="LIP4" s="395"/>
      <c r="LIQ4" s="395"/>
      <c r="LIR4" s="395"/>
      <c r="LIS4" s="395"/>
      <c r="LIT4" s="395"/>
      <c r="LIU4" s="395"/>
      <c r="LIV4" s="395"/>
      <c r="LIW4" s="395"/>
      <c r="LIX4" s="395"/>
      <c r="LIY4" s="395"/>
      <c r="LIZ4" s="395"/>
      <c r="LJA4" s="395"/>
      <c r="LJB4" s="395"/>
      <c r="LJC4" s="395"/>
      <c r="LJD4" s="395"/>
      <c r="LJE4" s="395"/>
      <c r="LJF4" s="395"/>
      <c r="LJG4" s="395"/>
      <c r="LJH4" s="395"/>
      <c r="LJI4" s="395"/>
      <c r="LJJ4" s="395"/>
      <c r="LJK4" s="395"/>
      <c r="LJL4" s="395"/>
      <c r="LJM4" s="395"/>
      <c r="LJN4" s="395"/>
      <c r="LJO4" s="395"/>
      <c r="LJP4" s="395"/>
      <c r="LJQ4" s="395"/>
      <c r="LJR4" s="395"/>
      <c r="LJS4" s="395"/>
      <c r="LJT4" s="395"/>
      <c r="LJU4" s="395"/>
      <c r="LJV4" s="395"/>
      <c r="LJW4" s="395"/>
      <c r="LJX4" s="395"/>
      <c r="LJY4" s="395"/>
      <c r="LJZ4" s="395"/>
      <c r="LKA4" s="395"/>
      <c r="LKB4" s="395"/>
      <c r="LKC4" s="395"/>
      <c r="LKD4" s="395"/>
      <c r="LKE4" s="395"/>
      <c r="LKF4" s="395"/>
      <c r="LKG4" s="395"/>
      <c r="LKH4" s="395"/>
      <c r="LKI4" s="395"/>
      <c r="LKJ4" s="395"/>
      <c r="LKK4" s="395"/>
      <c r="LKL4" s="395"/>
      <c r="LKM4" s="395"/>
      <c r="LKN4" s="395"/>
      <c r="LKO4" s="395"/>
      <c r="LKP4" s="395"/>
      <c r="LKQ4" s="395"/>
      <c r="LKR4" s="395"/>
      <c r="LKS4" s="395"/>
      <c r="LKT4" s="395"/>
      <c r="LKU4" s="395"/>
      <c r="LKV4" s="395"/>
      <c r="LKW4" s="395"/>
      <c r="LKX4" s="395"/>
      <c r="LKY4" s="395"/>
      <c r="LKZ4" s="395"/>
      <c r="LLA4" s="395"/>
      <c r="LLB4" s="395"/>
      <c r="LLC4" s="395"/>
      <c r="LLD4" s="395"/>
      <c r="LLE4" s="395"/>
      <c r="LLF4" s="395"/>
      <c r="LLG4" s="395"/>
      <c r="LLH4" s="395"/>
      <c r="LLI4" s="395"/>
      <c r="LLJ4" s="395"/>
      <c r="LLK4" s="395"/>
      <c r="LLL4" s="395"/>
      <c r="LLM4" s="395"/>
      <c r="LLN4" s="395"/>
      <c r="LLO4" s="395"/>
      <c r="LLP4" s="395"/>
      <c r="LLQ4" s="395"/>
      <c r="LLR4" s="395"/>
      <c r="LLS4" s="395"/>
      <c r="LLT4" s="395"/>
      <c r="LLU4" s="395"/>
      <c r="LLV4" s="395"/>
      <c r="LLW4" s="395"/>
      <c r="LLX4" s="395"/>
      <c r="LLY4" s="395"/>
      <c r="LLZ4" s="395"/>
      <c r="LMA4" s="395"/>
      <c r="LMB4" s="395"/>
      <c r="LMC4" s="395"/>
      <c r="LMD4" s="395"/>
      <c r="LME4" s="395"/>
      <c r="LMF4" s="395"/>
      <c r="LMG4" s="395"/>
      <c r="LMH4" s="395"/>
      <c r="LMI4" s="395"/>
      <c r="LMJ4" s="395"/>
      <c r="LMK4" s="395"/>
      <c r="LML4" s="395"/>
      <c r="LMM4" s="395"/>
      <c r="LMN4" s="395"/>
      <c r="LMO4" s="395"/>
      <c r="LMP4" s="395"/>
      <c r="LMQ4" s="395"/>
      <c r="LMR4" s="395"/>
      <c r="LMS4" s="395"/>
      <c r="LMT4" s="395"/>
      <c r="LMU4" s="395"/>
      <c r="LMV4" s="395"/>
      <c r="LMW4" s="395"/>
      <c r="LMX4" s="395"/>
      <c r="LMY4" s="395"/>
      <c r="LMZ4" s="395"/>
      <c r="LNA4" s="395"/>
      <c r="LNB4" s="395"/>
      <c r="LNC4" s="395"/>
      <c r="LND4" s="395"/>
      <c r="LNE4" s="395"/>
      <c r="LNF4" s="395"/>
      <c r="LNG4" s="395"/>
      <c r="LNH4" s="395"/>
      <c r="LNI4" s="395"/>
      <c r="LNJ4" s="395"/>
      <c r="LNK4" s="395"/>
      <c r="LNL4" s="395"/>
      <c r="LNM4" s="395"/>
      <c r="LNN4" s="395"/>
      <c r="LNO4" s="395"/>
      <c r="LNP4" s="395"/>
      <c r="LNQ4" s="395"/>
      <c r="LNR4" s="395"/>
      <c r="LNS4" s="395"/>
      <c r="LNT4" s="395"/>
      <c r="LNU4" s="395"/>
      <c r="LNV4" s="395"/>
      <c r="LNW4" s="395"/>
      <c r="LNX4" s="395"/>
      <c r="LNY4" s="395"/>
      <c r="LNZ4" s="395"/>
      <c r="LOA4" s="395"/>
      <c r="LOB4" s="395"/>
      <c r="LOC4" s="395"/>
      <c r="LOD4" s="395"/>
      <c r="LOE4" s="395"/>
      <c r="LOF4" s="395"/>
      <c r="LOG4" s="395"/>
      <c r="LOH4" s="395"/>
      <c r="LOI4" s="395"/>
      <c r="LOJ4" s="395"/>
      <c r="LOK4" s="395"/>
      <c r="LOL4" s="395"/>
      <c r="LOM4" s="395"/>
      <c r="LON4" s="395"/>
      <c r="LOO4" s="395"/>
      <c r="LOP4" s="395"/>
      <c r="LOQ4" s="395"/>
      <c r="LOR4" s="395"/>
      <c r="LOS4" s="395"/>
      <c r="LOT4" s="395"/>
      <c r="LOU4" s="395"/>
      <c r="LOV4" s="395"/>
      <c r="LOW4" s="395"/>
      <c r="LOX4" s="395"/>
      <c r="LOY4" s="395"/>
      <c r="LOZ4" s="395"/>
      <c r="LPA4" s="395"/>
      <c r="LPB4" s="395"/>
      <c r="LPC4" s="395"/>
      <c r="LPD4" s="395"/>
      <c r="LPE4" s="395"/>
      <c r="LPF4" s="395"/>
      <c r="LPG4" s="395"/>
      <c r="LPH4" s="395"/>
      <c r="LPI4" s="395"/>
      <c r="LPJ4" s="395"/>
      <c r="LPK4" s="395"/>
      <c r="LPL4" s="395"/>
      <c r="LPM4" s="395"/>
      <c r="LPN4" s="395"/>
      <c r="LPO4" s="395"/>
      <c r="LPP4" s="395"/>
      <c r="LPQ4" s="395"/>
      <c r="LPR4" s="395"/>
      <c r="LPS4" s="395"/>
      <c r="LPT4" s="395"/>
      <c r="LPU4" s="395"/>
      <c r="LPV4" s="395"/>
      <c r="LPW4" s="395"/>
      <c r="LPX4" s="395"/>
      <c r="LPY4" s="395"/>
      <c r="LPZ4" s="395"/>
      <c r="LQA4" s="395"/>
      <c r="LQB4" s="395"/>
      <c r="LQC4" s="395"/>
      <c r="LQD4" s="395"/>
      <c r="LQE4" s="395"/>
      <c r="LQF4" s="395"/>
      <c r="LQG4" s="395"/>
      <c r="LQH4" s="395"/>
      <c r="LQI4" s="395"/>
      <c r="LQJ4" s="395"/>
      <c r="LQK4" s="395"/>
      <c r="LQL4" s="395"/>
      <c r="LQM4" s="395"/>
      <c r="LQN4" s="395"/>
      <c r="LQO4" s="395"/>
      <c r="LQP4" s="395"/>
      <c r="LQQ4" s="395"/>
      <c r="LQR4" s="395"/>
      <c r="LQS4" s="395"/>
      <c r="LQT4" s="395"/>
      <c r="LQU4" s="395"/>
      <c r="LQV4" s="395"/>
      <c r="LQW4" s="395"/>
      <c r="LQX4" s="395"/>
      <c r="LQY4" s="395"/>
      <c r="LQZ4" s="395"/>
      <c r="LRA4" s="395"/>
      <c r="LRB4" s="395"/>
      <c r="LRC4" s="395"/>
      <c r="LRD4" s="395"/>
      <c r="LRE4" s="395"/>
      <c r="LRF4" s="395"/>
      <c r="LRG4" s="395"/>
      <c r="LRH4" s="395"/>
      <c r="LRI4" s="395"/>
      <c r="LRJ4" s="395"/>
      <c r="LRK4" s="395"/>
      <c r="LRL4" s="395"/>
      <c r="LRM4" s="395"/>
      <c r="LRN4" s="395"/>
      <c r="LRO4" s="395"/>
      <c r="LRP4" s="395"/>
      <c r="LRQ4" s="395"/>
      <c r="LRR4" s="395"/>
      <c r="LRS4" s="395"/>
      <c r="LRT4" s="395"/>
      <c r="LRU4" s="395"/>
      <c r="LRV4" s="395"/>
      <c r="LRW4" s="395"/>
      <c r="LRX4" s="395"/>
      <c r="LRY4" s="395"/>
      <c r="LRZ4" s="395"/>
      <c r="LSA4" s="395"/>
      <c r="LSB4" s="395"/>
      <c r="LSC4" s="395"/>
      <c r="LSD4" s="395"/>
      <c r="LSE4" s="395"/>
      <c r="LSF4" s="395"/>
      <c r="LSG4" s="395"/>
      <c r="LSH4" s="395"/>
      <c r="LSI4" s="395"/>
      <c r="LSJ4" s="395"/>
      <c r="LSK4" s="395"/>
      <c r="LSL4" s="395"/>
      <c r="LSM4" s="395"/>
      <c r="LSN4" s="395"/>
      <c r="LSO4" s="395"/>
      <c r="LSP4" s="395"/>
      <c r="LSQ4" s="395"/>
      <c r="LSR4" s="395"/>
      <c r="LSS4" s="395"/>
      <c r="LST4" s="395"/>
      <c r="LSU4" s="395"/>
      <c r="LSV4" s="395"/>
      <c r="LSW4" s="395"/>
      <c r="LSX4" s="395"/>
      <c r="LSY4" s="395"/>
      <c r="LSZ4" s="395"/>
      <c r="LTA4" s="395"/>
      <c r="LTB4" s="395"/>
      <c r="LTC4" s="395"/>
      <c r="LTD4" s="395"/>
      <c r="LTE4" s="395"/>
      <c r="LTF4" s="395"/>
      <c r="LTG4" s="395"/>
      <c r="LTH4" s="395"/>
      <c r="LTI4" s="395"/>
      <c r="LTJ4" s="395"/>
      <c r="LTK4" s="395"/>
      <c r="LTL4" s="395"/>
      <c r="LTM4" s="395"/>
      <c r="LTN4" s="395"/>
      <c r="LTO4" s="395"/>
      <c r="LTP4" s="395"/>
      <c r="LTQ4" s="395"/>
      <c r="LTR4" s="395"/>
      <c r="LTS4" s="395"/>
      <c r="LTT4" s="395"/>
      <c r="LTU4" s="395"/>
      <c r="LTV4" s="395"/>
      <c r="LTW4" s="395"/>
      <c r="LTX4" s="395"/>
      <c r="LTY4" s="395"/>
      <c r="LTZ4" s="395"/>
      <c r="LUA4" s="395"/>
      <c r="LUB4" s="395"/>
      <c r="LUC4" s="395"/>
      <c r="LUD4" s="395"/>
      <c r="LUE4" s="395"/>
      <c r="LUF4" s="395"/>
      <c r="LUG4" s="395"/>
      <c r="LUH4" s="395"/>
      <c r="LUI4" s="395"/>
      <c r="LUJ4" s="395"/>
      <c r="LUK4" s="395"/>
      <c r="LUL4" s="395"/>
      <c r="LUM4" s="395"/>
      <c r="LUN4" s="395"/>
      <c r="LUO4" s="395"/>
      <c r="LUP4" s="395"/>
      <c r="LUQ4" s="395"/>
      <c r="LUR4" s="395"/>
      <c r="LUS4" s="395"/>
      <c r="LUT4" s="395"/>
      <c r="LUU4" s="395"/>
      <c r="LUV4" s="395"/>
      <c r="LUW4" s="395"/>
      <c r="LUX4" s="395"/>
      <c r="LUY4" s="395"/>
      <c r="LUZ4" s="395"/>
      <c r="LVA4" s="395"/>
      <c r="LVB4" s="395"/>
      <c r="LVC4" s="395"/>
      <c r="LVD4" s="395"/>
      <c r="LVE4" s="395"/>
      <c r="LVF4" s="395"/>
      <c r="LVG4" s="395"/>
      <c r="LVH4" s="395"/>
      <c r="LVI4" s="395"/>
      <c r="LVJ4" s="395"/>
      <c r="LVK4" s="395"/>
      <c r="LVL4" s="395"/>
      <c r="LVM4" s="395"/>
      <c r="LVN4" s="395"/>
      <c r="LVO4" s="395"/>
      <c r="LVP4" s="395"/>
      <c r="LVQ4" s="395"/>
      <c r="LVR4" s="395"/>
      <c r="LVS4" s="395"/>
      <c r="LVT4" s="395"/>
      <c r="LVU4" s="395"/>
      <c r="LVV4" s="395"/>
      <c r="LVW4" s="395"/>
      <c r="LVX4" s="395"/>
      <c r="LVY4" s="395"/>
      <c r="LVZ4" s="395"/>
      <c r="LWA4" s="395"/>
      <c r="LWB4" s="395"/>
      <c r="LWC4" s="395"/>
      <c r="LWD4" s="395"/>
      <c r="LWE4" s="395"/>
      <c r="LWF4" s="395"/>
      <c r="LWG4" s="395"/>
      <c r="LWH4" s="395"/>
      <c r="LWI4" s="395"/>
      <c r="LWJ4" s="395"/>
      <c r="LWK4" s="395"/>
      <c r="LWL4" s="395"/>
      <c r="LWM4" s="395"/>
      <c r="LWN4" s="395"/>
      <c r="LWO4" s="395"/>
      <c r="LWP4" s="395"/>
      <c r="LWQ4" s="395"/>
      <c r="LWR4" s="395"/>
      <c r="LWS4" s="395"/>
      <c r="LWT4" s="395"/>
      <c r="LWU4" s="395"/>
      <c r="LWV4" s="395"/>
      <c r="LWW4" s="395"/>
      <c r="LWX4" s="395"/>
      <c r="LWY4" s="395"/>
      <c r="LWZ4" s="395"/>
      <c r="LXA4" s="395"/>
      <c r="LXB4" s="395"/>
      <c r="LXC4" s="395"/>
      <c r="LXD4" s="395"/>
      <c r="LXE4" s="395"/>
      <c r="LXF4" s="395"/>
      <c r="LXG4" s="395"/>
      <c r="LXH4" s="395"/>
      <c r="LXI4" s="395"/>
      <c r="LXJ4" s="395"/>
      <c r="LXK4" s="395"/>
      <c r="LXL4" s="395"/>
      <c r="LXM4" s="395"/>
      <c r="LXN4" s="395"/>
      <c r="LXO4" s="395"/>
      <c r="LXP4" s="395"/>
      <c r="LXQ4" s="395"/>
      <c r="LXR4" s="395"/>
      <c r="LXS4" s="395"/>
      <c r="LXT4" s="395"/>
      <c r="LXU4" s="395"/>
      <c r="LXV4" s="395"/>
      <c r="LXW4" s="395"/>
      <c r="LXX4" s="395"/>
      <c r="LXY4" s="395"/>
      <c r="LXZ4" s="395"/>
      <c r="LYA4" s="395"/>
      <c r="LYB4" s="395"/>
      <c r="LYC4" s="395"/>
      <c r="LYD4" s="395"/>
      <c r="LYE4" s="395"/>
      <c r="LYF4" s="395"/>
      <c r="LYG4" s="395"/>
      <c r="LYH4" s="395"/>
      <c r="LYI4" s="395"/>
      <c r="LYJ4" s="395"/>
      <c r="LYK4" s="395"/>
      <c r="LYL4" s="395"/>
      <c r="LYM4" s="395"/>
      <c r="LYN4" s="395"/>
      <c r="LYO4" s="395"/>
      <c r="LYP4" s="395"/>
      <c r="LYQ4" s="395"/>
      <c r="LYR4" s="395"/>
      <c r="LYS4" s="395"/>
      <c r="LYT4" s="395"/>
      <c r="LYU4" s="395"/>
      <c r="LYV4" s="395"/>
      <c r="LYW4" s="395"/>
      <c r="LYX4" s="395"/>
      <c r="LYY4" s="395"/>
      <c r="LYZ4" s="395"/>
      <c r="LZA4" s="395"/>
      <c r="LZB4" s="395"/>
      <c r="LZC4" s="395"/>
      <c r="LZD4" s="395"/>
      <c r="LZE4" s="395"/>
      <c r="LZF4" s="395"/>
      <c r="LZG4" s="395"/>
      <c r="LZH4" s="395"/>
      <c r="LZI4" s="395"/>
      <c r="LZJ4" s="395"/>
      <c r="LZK4" s="395"/>
      <c r="LZL4" s="395"/>
      <c r="LZM4" s="395"/>
      <c r="LZN4" s="395"/>
      <c r="LZO4" s="395"/>
      <c r="LZP4" s="395"/>
      <c r="LZQ4" s="395"/>
      <c r="LZR4" s="395"/>
      <c r="LZS4" s="395"/>
      <c r="LZT4" s="395"/>
      <c r="LZU4" s="395"/>
      <c r="LZV4" s="395"/>
      <c r="LZW4" s="395"/>
      <c r="LZX4" s="395"/>
      <c r="LZY4" s="395"/>
      <c r="LZZ4" s="395"/>
      <c r="MAA4" s="395"/>
      <c r="MAB4" s="395"/>
      <c r="MAC4" s="395"/>
      <c r="MAD4" s="395"/>
      <c r="MAE4" s="395"/>
      <c r="MAF4" s="395"/>
      <c r="MAG4" s="395"/>
      <c r="MAH4" s="395"/>
      <c r="MAI4" s="395"/>
      <c r="MAJ4" s="395"/>
      <c r="MAK4" s="395"/>
      <c r="MAL4" s="395"/>
      <c r="MAM4" s="395"/>
      <c r="MAN4" s="395"/>
      <c r="MAO4" s="395"/>
      <c r="MAP4" s="395"/>
      <c r="MAQ4" s="395"/>
      <c r="MAR4" s="395"/>
      <c r="MAS4" s="395"/>
      <c r="MAT4" s="395"/>
      <c r="MAU4" s="395"/>
      <c r="MAV4" s="395"/>
      <c r="MAW4" s="395"/>
      <c r="MAX4" s="395"/>
      <c r="MAY4" s="395"/>
      <c r="MAZ4" s="395"/>
      <c r="MBA4" s="395"/>
      <c r="MBB4" s="395"/>
      <c r="MBC4" s="395"/>
      <c r="MBD4" s="395"/>
      <c r="MBE4" s="395"/>
      <c r="MBF4" s="395"/>
      <c r="MBG4" s="395"/>
      <c r="MBH4" s="395"/>
      <c r="MBI4" s="395"/>
      <c r="MBJ4" s="395"/>
      <c r="MBK4" s="395"/>
      <c r="MBL4" s="395"/>
      <c r="MBM4" s="395"/>
      <c r="MBN4" s="395"/>
      <c r="MBO4" s="395"/>
      <c r="MBP4" s="395"/>
      <c r="MBQ4" s="395"/>
      <c r="MBR4" s="395"/>
      <c r="MBS4" s="395"/>
      <c r="MBT4" s="395"/>
      <c r="MBU4" s="395"/>
      <c r="MBV4" s="395"/>
      <c r="MBW4" s="395"/>
      <c r="MBX4" s="395"/>
      <c r="MBY4" s="395"/>
      <c r="MBZ4" s="395"/>
      <c r="MCA4" s="395"/>
      <c r="MCB4" s="395"/>
      <c r="MCC4" s="395"/>
      <c r="MCD4" s="395"/>
      <c r="MCE4" s="395"/>
      <c r="MCF4" s="395"/>
      <c r="MCG4" s="395"/>
      <c r="MCH4" s="395"/>
      <c r="MCI4" s="395"/>
      <c r="MCJ4" s="395"/>
      <c r="MCK4" s="395"/>
      <c r="MCL4" s="395"/>
      <c r="MCM4" s="395"/>
      <c r="MCN4" s="395"/>
      <c r="MCO4" s="395"/>
      <c r="MCP4" s="395"/>
      <c r="MCQ4" s="395"/>
      <c r="MCR4" s="395"/>
      <c r="MCS4" s="395"/>
      <c r="MCT4" s="395"/>
      <c r="MCU4" s="395"/>
      <c r="MCV4" s="395"/>
      <c r="MCW4" s="395"/>
      <c r="MCX4" s="395"/>
      <c r="MCY4" s="395"/>
      <c r="MCZ4" s="395"/>
      <c r="MDA4" s="395"/>
      <c r="MDB4" s="395"/>
      <c r="MDC4" s="395"/>
      <c r="MDD4" s="395"/>
      <c r="MDE4" s="395"/>
      <c r="MDF4" s="395"/>
      <c r="MDG4" s="395"/>
      <c r="MDH4" s="395"/>
      <c r="MDI4" s="395"/>
      <c r="MDJ4" s="395"/>
      <c r="MDK4" s="395"/>
      <c r="MDL4" s="395"/>
      <c r="MDM4" s="395"/>
      <c r="MDN4" s="395"/>
      <c r="MDO4" s="395"/>
      <c r="MDP4" s="395"/>
      <c r="MDQ4" s="395"/>
      <c r="MDR4" s="395"/>
      <c r="MDS4" s="395"/>
      <c r="MDT4" s="395"/>
      <c r="MDU4" s="395"/>
      <c r="MDV4" s="395"/>
      <c r="MDW4" s="395"/>
      <c r="MDX4" s="395"/>
      <c r="MDY4" s="395"/>
      <c r="MDZ4" s="395"/>
      <c r="MEA4" s="395"/>
      <c r="MEB4" s="395"/>
      <c r="MEC4" s="395"/>
      <c r="MED4" s="395"/>
      <c r="MEE4" s="395"/>
      <c r="MEF4" s="395"/>
      <c r="MEG4" s="395"/>
      <c r="MEH4" s="395"/>
      <c r="MEI4" s="395"/>
      <c r="MEJ4" s="395"/>
      <c r="MEK4" s="395"/>
      <c r="MEL4" s="395"/>
      <c r="MEM4" s="395"/>
      <c r="MEN4" s="395"/>
      <c r="MEO4" s="395"/>
      <c r="MEP4" s="395"/>
      <c r="MEQ4" s="395"/>
      <c r="MER4" s="395"/>
      <c r="MES4" s="395"/>
      <c r="MET4" s="395"/>
      <c r="MEU4" s="395"/>
      <c r="MEV4" s="395"/>
      <c r="MEW4" s="395"/>
      <c r="MEX4" s="395"/>
      <c r="MEY4" s="395"/>
      <c r="MEZ4" s="395"/>
      <c r="MFA4" s="395"/>
      <c r="MFB4" s="395"/>
      <c r="MFC4" s="395"/>
      <c r="MFD4" s="395"/>
      <c r="MFE4" s="395"/>
      <c r="MFF4" s="395"/>
      <c r="MFG4" s="395"/>
      <c r="MFH4" s="395"/>
      <c r="MFI4" s="395"/>
      <c r="MFJ4" s="395"/>
      <c r="MFK4" s="395"/>
      <c r="MFL4" s="395"/>
      <c r="MFM4" s="395"/>
      <c r="MFN4" s="395"/>
      <c r="MFO4" s="395"/>
      <c r="MFP4" s="395"/>
      <c r="MFQ4" s="395"/>
      <c r="MFR4" s="395"/>
      <c r="MFS4" s="395"/>
      <c r="MFT4" s="395"/>
      <c r="MFU4" s="395"/>
      <c r="MFV4" s="395"/>
      <c r="MFW4" s="395"/>
      <c r="MFX4" s="395"/>
      <c r="MFY4" s="395"/>
      <c r="MFZ4" s="395"/>
      <c r="MGA4" s="395"/>
      <c r="MGB4" s="395"/>
      <c r="MGC4" s="395"/>
      <c r="MGD4" s="395"/>
      <c r="MGE4" s="395"/>
      <c r="MGF4" s="395"/>
      <c r="MGG4" s="395"/>
      <c r="MGH4" s="395"/>
      <c r="MGI4" s="395"/>
      <c r="MGJ4" s="395"/>
      <c r="MGK4" s="395"/>
      <c r="MGL4" s="395"/>
      <c r="MGM4" s="395"/>
      <c r="MGN4" s="395"/>
      <c r="MGO4" s="395"/>
      <c r="MGP4" s="395"/>
      <c r="MGQ4" s="395"/>
      <c r="MGR4" s="395"/>
      <c r="MGS4" s="395"/>
      <c r="MGT4" s="395"/>
      <c r="MGU4" s="395"/>
      <c r="MGV4" s="395"/>
      <c r="MGW4" s="395"/>
      <c r="MGX4" s="395"/>
      <c r="MGY4" s="395"/>
      <c r="MGZ4" s="395"/>
      <c r="MHA4" s="395"/>
      <c r="MHB4" s="395"/>
      <c r="MHC4" s="395"/>
      <c r="MHD4" s="395"/>
      <c r="MHE4" s="395"/>
      <c r="MHF4" s="395"/>
      <c r="MHG4" s="395"/>
      <c r="MHH4" s="395"/>
      <c r="MHI4" s="395"/>
      <c r="MHJ4" s="395"/>
      <c r="MHK4" s="395"/>
      <c r="MHL4" s="395"/>
      <c r="MHM4" s="395"/>
      <c r="MHN4" s="395"/>
      <c r="MHO4" s="395"/>
      <c r="MHP4" s="395"/>
      <c r="MHQ4" s="395"/>
      <c r="MHR4" s="395"/>
      <c r="MHS4" s="395"/>
      <c r="MHT4" s="395"/>
      <c r="MHU4" s="395"/>
      <c r="MHV4" s="395"/>
      <c r="MHW4" s="395"/>
      <c r="MHX4" s="395"/>
      <c r="MHY4" s="395"/>
      <c r="MHZ4" s="395"/>
      <c r="MIA4" s="395"/>
      <c r="MIB4" s="395"/>
      <c r="MIC4" s="395"/>
      <c r="MID4" s="395"/>
      <c r="MIE4" s="395"/>
      <c r="MIF4" s="395"/>
      <c r="MIG4" s="395"/>
      <c r="MIH4" s="395"/>
      <c r="MII4" s="395"/>
      <c r="MIJ4" s="395"/>
      <c r="MIK4" s="395"/>
      <c r="MIL4" s="395"/>
      <c r="MIM4" s="395"/>
      <c r="MIN4" s="395"/>
      <c r="MIO4" s="395"/>
      <c r="MIP4" s="395"/>
      <c r="MIQ4" s="395"/>
      <c r="MIR4" s="395"/>
      <c r="MIS4" s="395"/>
      <c r="MIT4" s="395"/>
      <c r="MIU4" s="395"/>
      <c r="MIV4" s="395"/>
      <c r="MIW4" s="395"/>
      <c r="MIX4" s="395"/>
      <c r="MIY4" s="395"/>
      <c r="MIZ4" s="395"/>
      <c r="MJA4" s="395"/>
      <c r="MJB4" s="395"/>
      <c r="MJC4" s="395"/>
      <c r="MJD4" s="395"/>
      <c r="MJE4" s="395"/>
      <c r="MJF4" s="395"/>
      <c r="MJG4" s="395"/>
      <c r="MJH4" s="395"/>
      <c r="MJI4" s="395"/>
      <c r="MJJ4" s="395"/>
      <c r="MJK4" s="395"/>
      <c r="MJL4" s="395"/>
      <c r="MJM4" s="395"/>
      <c r="MJN4" s="395"/>
      <c r="MJO4" s="395"/>
      <c r="MJP4" s="395"/>
      <c r="MJQ4" s="395"/>
      <c r="MJR4" s="395"/>
      <c r="MJS4" s="395"/>
      <c r="MJT4" s="395"/>
      <c r="MJU4" s="395"/>
      <c r="MJV4" s="395"/>
      <c r="MJW4" s="395"/>
      <c r="MJX4" s="395"/>
      <c r="MJY4" s="395"/>
      <c r="MJZ4" s="395"/>
      <c r="MKA4" s="395"/>
      <c r="MKB4" s="395"/>
      <c r="MKC4" s="395"/>
      <c r="MKD4" s="395"/>
      <c r="MKE4" s="395"/>
      <c r="MKF4" s="395"/>
      <c r="MKG4" s="395"/>
      <c r="MKH4" s="395"/>
      <c r="MKI4" s="395"/>
      <c r="MKJ4" s="395"/>
      <c r="MKK4" s="395"/>
      <c r="MKL4" s="395"/>
      <c r="MKM4" s="395"/>
      <c r="MKN4" s="395"/>
      <c r="MKO4" s="395"/>
      <c r="MKP4" s="395"/>
      <c r="MKQ4" s="395"/>
      <c r="MKR4" s="395"/>
      <c r="MKS4" s="395"/>
      <c r="MKT4" s="395"/>
      <c r="MKU4" s="395"/>
      <c r="MKV4" s="395"/>
      <c r="MKW4" s="395"/>
      <c r="MKX4" s="395"/>
      <c r="MKY4" s="395"/>
      <c r="MKZ4" s="395"/>
      <c r="MLA4" s="395"/>
      <c r="MLB4" s="395"/>
      <c r="MLC4" s="395"/>
      <c r="MLD4" s="395"/>
      <c r="MLE4" s="395"/>
      <c r="MLF4" s="395"/>
      <c r="MLG4" s="395"/>
      <c r="MLH4" s="395"/>
      <c r="MLI4" s="395"/>
      <c r="MLJ4" s="395"/>
      <c r="MLK4" s="395"/>
      <c r="MLL4" s="395"/>
      <c r="MLM4" s="395"/>
      <c r="MLN4" s="395"/>
      <c r="MLO4" s="395"/>
      <c r="MLP4" s="395"/>
      <c r="MLQ4" s="395"/>
      <c r="MLR4" s="395"/>
      <c r="MLS4" s="395"/>
      <c r="MLT4" s="395"/>
      <c r="MLU4" s="395"/>
      <c r="MLV4" s="395"/>
      <c r="MLW4" s="395"/>
      <c r="MLX4" s="395"/>
      <c r="MLY4" s="395"/>
      <c r="MLZ4" s="395"/>
      <c r="MMA4" s="395"/>
      <c r="MMB4" s="395"/>
      <c r="MMC4" s="395"/>
      <c r="MMD4" s="395"/>
      <c r="MME4" s="395"/>
      <c r="MMF4" s="395"/>
      <c r="MMG4" s="395"/>
      <c r="MMH4" s="395"/>
      <c r="MMI4" s="395"/>
      <c r="MMJ4" s="395"/>
      <c r="MMK4" s="395"/>
      <c r="MML4" s="395"/>
      <c r="MMM4" s="395"/>
      <c r="MMN4" s="395"/>
      <c r="MMO4" s="395"/>
      <c r="MMP4" s="395"/>
      <c r="MMQ4" s="395"/>
      <c r="MMR4" s="395"/>
      <c r="MMS4" s="395"/>
      <c r="MMT4" s="395"/>
      <c r="MMU4" s="395"/>
      <c r="MMV4" s="395"/>
      <c r="MMW4" s="395"/>
      <c r="MMX4" s="395"/>
      <c r="MMY4" s="395"/>
      <c r="MMZ4" s="395"/>
      <c r="MNA4" s="395"/>
      <c r="MNB4" s="395"/>
      <c r="MNC4" s="395"/>
      <c r="MND4" s="395"/>
      <c r="MNE4" s="395"/>
      <c r="MNF4" s="395"/>
      <c r="MNG4" s="395"/>
      <c r="MNH4" s="395"/>
      <c r="MNI4" s="395"/>
      <c r="MNJ4" s="395"/>
      <c r="MNK4" s="395"/>
      <c r="MNL4" s="395"/>
      <c r="MNM4" s="395"/>
      <c r="MNN4" s="395"/>
      <c r="MNO4" s="395"/>
      <c r="MNP4" s="395"/>
      <c r="MNQ4" s="395"/>
      <c r="MNR4" s="395"/>
      <c r="MNS4" s="395"/>
      <c r="MNT4" s="395"/>
      <c r="MNU4" s="395"/>
      <c r="MNV4" s="395"/>
      <c r="MNW4" s="395"/>
      <c r="MNX4" s="395"/>
      <c r="MNY4" s="395"/>
      <c r="MNZ4" s="395"/>
      <c r="MOA4" s="395"/>
      <c r="MOB4" s="395"/>
      <c r="MOC4" s="395"/>
      <c r="MOD4" s="395"/>
      <c r="MOE4" s="395"/>
      <c r="MOF4" s="395"/>
      <c r="MOG4" s="395"/>
      <c r="MOH4" s="395"/>
      <c r="MOI4" s="395"/>
      <c r="MOJ4" s="395"/>
      <c r="MOK4" s="395"/>
      <c r="MOL4" s="395"/>
      <c r="MOM4" s="395"/>
      <c r="MON4" s="395"/>
      <c r="MOO4" s="395"/>
      <c r="MOP4" s="395"/>
      <c r="MOQ4" s="395"/>
      <c r="MOR4" s="395"/>
      <c r="MOS4" s="395"/>
      <c r="MOT4" s="395"/>
      <c r="MOU4" s="395"/>
      <c r="MOV4" s="395"/>
      <c r="MOW4" s="395"/>
      <c r="MOX4" s="395"/>
      <c r="MOY4" s="395"/>
      <c r="MOZ4" s="395"/>
      <c r="MPA4" s="395"/>
      <c r="MPB4" s="395"/>
      <c r="MPC4" s="395"/>
      <c r="MPD4" s="395"/>
      <c r="MPE4" s="395"/>
      <c r="MPF4" s="395"/>
      <c r="MPG4" s="395"/>
      <c r="MPH4" s="395"/>
      <c r="MPI4" s="395"/>
      <c r="MPJ4" s="395"/>
      <c r="MPK4" s="395"/>
      <c r="MPL4" s="395"/>
      <c r="MPM4" s="395"/>
      <c r="MPN4" s="395"/>
      <c r="MPO4" s="395"/>
      <c r="MPP4" s="395"/>
      <c r="MPQ4" s="395"/>
      <c r="MPR4" s="395"/>
      <c r="MPS4" s="395"/>
      <c r="MPT4" s="395"/>
      <c r="MPU4" s="395"/>
      <c r="MPV4" s="395"/>
      <c r="MPW4" s="395"/>
      <c r="MPX4" s="395"/>
      <c r="MPY4" s="395"/>
      <c r="MPZ4" s="395"/>
      <c r="MQA4" s="395"/>
      <c r="MQB4" s="395"/>
      <c r="MQC4" s="395"/>
      <c r="MQD4" s="395"/>
      <c r="MQE4" s="395"/>
      <c r="MQF4" s="395"/>
      <c r="MQG4" s="395"/>
      <c r="MQH4" s="395"/>
      <c r="MQI4" s="395"/>
      <c r="MQJ4" s="395"/>
      <c r="MQK4" s="395"/>
      <c r="MQL4" s="395"/>
      <c r="MQM4" s="395"/>
      <c r="MQN4" s="395"/>
      <c r="MQO4" s="395"/>
      <c r="MQP4" s="395"/>
      <c r="MQQ4" s="395"/>
      <c r="MQR4" s="395"/>
      <c r="MQS4" s="395"/>
      <c r="MQT4" s="395"/>
      <c r="MQU4" s="395"/>
      <c r="MQV4" s="395"/>
      <c r="MQW4" s="395"/>
      <c r="MQX4" s="395"/>
      <c r="MQY4" s="395"/>
      <c r="MQZ4" s="395"/>
      <c r="MRA4" s="395"/>
      <c r="MRB4" s="395"/>
      <c r="MRC4" s="395"/>
      <c r="MRD4" s="395"/>
      <c r="MRE4" s="395"/>
      <c r="MRF4" s="395"/>
      <c r="MRG4" s="395"/>
      <c r="MRH4" s="395"/>
      <c r="MRI4" s="395"/>
      <c r="MRJ4" s="395"/>
      <c r="MRK4" s="395"/>
      <c r="MRL4" s="395"/>
      <c r="MRM4" s="395"/>
      <c r="MRN4" s="395"/>
      <c r="MRO4" s="395"/>
      <c r="MRP4" s="395"/>
      <c r="MRQ4" s="395"/>
      <c r="MRR4" s="395"/>
      <c r="MRS4" s="395"/>
      <c r="MRT4" s="395"/>
      <c r="MRU4" s="395"/>
      <c r="MRV4" s="395"/>
      <c r="MRW4" s="395"/>
      <c r="MRX4" s="395"/>
      <c r="MRY4" s="395"/>
      <c r="MRZ4" s="395"/>
      <c r="MSA4" s="395"/>
      <c r="MSB4" s="395"/>
      <c r="MSC4" s="395"/>
      <c r="MSD4" s="395"/>
      <c r="MSE4" s="395"/>
      <c r="MSF4" s="395"/>
      <c r="MSG4" s="395"/>
      <c r="MSH4" s="395"/>
      <c r="MSI4" s="395"/>
      <c r="MSJ4" s="395"/>
      <c r="MSK4" s="395"/>
      <c r="MSL4" s="395"/>
      <c r="MSM4" s="395"/>
      <c r="MSN4" s="395"/>
      <c r="MSO4" s="395"/>
      <c r="MSP4" s="395"/>
      <c r="MSQ4" s="395"/>
      <c r="MSR4" s="395"/>
      <c r="MSS4" s="395"/>
      <c r="MST4" s="395"/>
      <c r="MSU4" s="395"/>
      <c r="MSV4" s="395"/>
      <c r="MSW4" s="395"/>
      <c r="MSX4" s="395"/>
      <c r="MSY4" s="395"/>
      <c r="MSZ4" s="395"/>
      <c r="MTA4" s="395"/>
      <c r="MTB4" s="395"/>
      <c r="MTC4" s="395"/>
      <c r="MTD4" s="395"/>
      <c r="MTE4" s="395"/>
      <c r="MTF4" s="395"/>
      <c r="MTG4" s="395"/>
      <c r="MTH4" s="395"/>
      <c r="MTI4" s="395"/>
      <c r="MTJ4" s="395"/>
      <c r="MTK4" s="395"/>
      <c r="MTL4" s="395"/>
      <c r="MTM4" s="395"/>
      <c r="MTN4" s="395"/>
      <c r="MTO4" s="395"/>
      <c r="MTP4" s="395"/>
      <c r="MTQ4" s="395"/>
      <c r="MTR4" s="395"/>
      <c r="MTS4" s="395"/>
      <c r="MTT4" s="395"/>
      <c r="MTU4" s="395"/>
      <c r="MTV4" s="395"/>
      <c r="MTW4" s="395"/>
      <c r="MTX4" s="395"/>
      <c r="MTY4" s="395"/>
      <c r="MTZ4" s="395"/>
      <c r="MUA4" s="395"/>
      <c r="MUB4" s="395"/>
      <c r="MUC4" s="395"/>
      <c r="MUD4" s="395"/>
      <c r="MUE4" s="395"/>
      <c r="MUF4" s="395"/>
      <c r="MUG4" s="395"/>
      <c r="MUH4" s="395"/>
      <c r="MUI4" s="395"/>
      <c r="MUJ4" s="395"/>
      <c r="MUK4" s="395"/>
      <c r="MUL4" s="395"/>
      <c r="MUM4" s="395"/>
      <c r="MUN4" s="395"/>
      <c r="MUO4" s="395"/>
      <c r="MUP4" s="395"/>
      <c r="MUQ4" s="395"/>
      <c r="MUR4" s="395"/>
      <c r="MUS4" s="395"/>
      <c r="MUT4" s="395"/>
      <c r="MUU4" s="395"/>
      <c r="MUV4" s="395"/>
      <c r="MUW4" s="395"/>
      <c r="MUX4" s="395"/>
      <c r="MUY4" s="395"/>
      <c r="MUZ4" s="395"/>
      <c r="MVA4" s="395"/>
      <c r="MVB4" s="395"/>
      <c r="MVC4" s="395"/>
      <c r="MVD4" s="395"/>
      <c r="MVE4" s="395"/>
      <c r="MVF4" s="395"/>
      <c r="MVG4" s="395"/>
      <c r="MVH4" s="395"/>
      <c r="MVI4" s="395"/>
      <c r="MVJ4" s="395"/>
      <c r="MVK4" s="395"/>
      <c r="MVL4" s="395"/>
      <c r="MVM4" s="395"/>
      <c r="MVN4" s="395"/>
      <c r="MVO4" s="395"/>
      <c r="MVP4" s="395"/>
      <c r="MVQ4" s="395"/>
      <c r="MVR4" s="395"/>
      <c r="MVS4" s="395"/>
      <c r="MVT4" s="395"/>
      <c r="MVU4" s="395"/>
      <c r="MVV4" s="395"/>
      <c r="MVW4" s="395"/>
      <c r="MVX4" s="395"/>
      <c r="MVY4" s="395"/>
      <c r="MVZ4" s="395"/>
      <c r="MWA4" s="395"/>
      <c r="MWB4" s="395"/>
      <c r="MWC4" s="395"/>
      <c r="MWD4" s="395"/>
      <c r="MWE4" s="395"/>
      <c r="MWF4" s="395"/>
      <c r="MWG4" s="395"/>
      <c r="MWH4" s="395"/>
      <c r="MWI4" s="395"/>
      <c r="MWJ4" s="395"/>
      <c r="MWK4" s="395"/>
      <c r="MWL4" s="395"/>
      <c r="MWM4" s="395"/>
      <c r="MWN4" s="395"/>
      <c r="MWO4" s="395"/>
      <c r="MWP4" s="395"/>
      <c r="MWQ4" s="395"/>
      <c r="MWR4" s="395"/>
      <c r="MWS4" s="395"/>
      <c r="MWT4" s="395"/>
      <c r="MWU4" s="395"/>
      <c r="MWV4" s="395"/>
      <c r="MWW4" s="395"/>
      <c r="MWX4" s="395"/>
      <c r="MWY4" s="395"/>
      <c r="MWZ4" s="395"/>
      <c r="MXA4" s="395"/>
      <c r="MXB4" s="395"/>
      <c r="MXC4" s="395"/>
      <c r="MXD4" s="395"/>
      <c r="MXE4" s="395"/>
      <c r="MXF4" s="395"/>
      <c r="MXG4" s="395"/>
      <c r="MXH4" s="395"/>
      <c r="MXI4" s="395"/>
      <c r="MXJ4" s="395"/>
      <c r="MXK4" s="395"/>
      <c r="MXL4" s="395"/>
      <c r="MXM4" s="395"/>
      <c r="MXN4" s="395"/>
      <c r="MXO4" s="395"/>
      <c r="MXP4" s="395"/>
      <c r="MXQ4" s="395"/>
      <c r="MXR4" s="395"/>
      <c r="MXS4" s="395"/>
      <c r="MXT4" s="395"/>
      <c r="MXU4" s="395"/>
      <c r="MXV4" s="395"/>
      <c r="MXW4" s="395"/>
      <c r="MXX4" s="395"/>
      <c r="MXY4" s="395"/>
      <c r="MXZ4" s="395"/>
      <c r="MYA4" s="395"/>
      <c r="MYB4" s="395"/>
      <c r="MYC4" s="395"/>
      <c r="MYD4" s="395"/>
      <c r="MYE4" s="395"/>
      <c r="MYF4" s="395"/>
      <c r="MYG4" s="395"/>
      <c r="MYH4" s="395"/>
      <c r="MYI4" s="395"/>
      <c r="MYJ4" s="395"/>
      <c r="MYK4" s="395"/>
      <c r="MYL4" s="395"/>
      <c r="MYM4" s="395"/>
      <c r="MYN4" s="395"/>
      <c r="MYO4" s="395"/>
      <c r="MYP4" s="395"/>
      <c r="MYQ4" s="395"/>
      <c r="MYR4" s="395"/>
      <c r="MYS4" s="395"/>
      <c r="MYT4" s="395"/>
      <c r="MYU4" s="395"/>
      <c r="MYV4" s="395"/>
      <c r="MYW4" s="395"/>
      <c r="MYX4" s="395"/>
      <c r="MYY4" s="395"/>
      <c r="MYZ4" s="395"/>
      <c r="MZA4" s="395"/>
      <c r="MZB4" s="395"/>
      <c r="MZC4" s="395"/>
      <c r="MZD4" s="395"/>
      <c r="MZE4" s="395"/>
      <c r="MZF4" s="395"/>
      <c r="MZG4" s="395"/>
      <c r="MZH4" s="395"/>
      <c r="MZI4" s="395"/>
      <c r="MZJ4" s="395"/>
      <c r="MZK4" s="395"/>
      <c r="MZL4" s="395"/>
      <c r="MZM4" s="395"/>
      <c r="MZN4" s="395"/>
      <c r="MZO4" s="395"/>
      <c r="MZP4" s="395"/>
      <c r="MZQ4" s="395"/>
      <c r="MZR4" s="395"/>
      <c r="MZS4" s="395"/>
      <c r="MZT4" s="395"/>
      <c r="MZU4" s="395"/>
      <c r="MZV4" s="395"/>
      <c r="MZW4" s="395"/>
      <c r="MZX4" s="395"/>
      <c r="MZY4" s="395"/>
      <c r="MZZ4" s="395"/>
      <c r="NAA4" s="395"/>
      <c r="NAB4" s="395"/>
      <c r="NAC4" s="395"/>
      <c r="NAD4" s="395"/>
      <c r="NAE4" s="395"/>
      <c r="NAF4" s="395"/>
      <c r="NAG4" s="395"/>
      <c r="NAH4" s="395"/>
      <c r="NAI4" s="395"/>
      <c r="NAJ4" s="395"/>
      <c r="NAK4" s="395"/>
      <c r="NAL4" s="395"/>
      <c r="NAM4" s="395"/>
      <c r="NAN4" s="395"/>
      <c r="NAO4" s="395"/>
      <c r="NAP4" s="395"/>
      <c r="NAQ4" s="395"/>
      <c r="NAR4" s="395"/>
      <c r="NAS4" s="395"/>
      <c r="NAT4" s="395"/>
      <c r="NAU4" s="395"/>
      <c r="NAV4" s="395"/>
      <c r="NAW4" s="395"/>
      <c r="NAX4" s="395"/>
      <c r="NAY4" s="395"/>
      <c r="NAZ4" s="395"/>
      <c r="NBA4" s="395"/>
      <c r="NBB4" s="395"/>
      <c r="NBC4" s="395"/>
      <c r="NBD4" s="395"/>
      <c r="NBE4" s="395"/>
      <c r="NBF4" s="395"/>
      <c r="NBG4" s="395"/>
      <c r="NBH4" s="395"/>
      <c r="NBI4" s="395"/>
      <c r="NBJ4" s="395"/>
      <c r="NBK4" s="395"/>
      <c r="NBL4" s="395"/>
      <c r="NBM4" s="395"/>
      <c r="NBN4" s="395"/>
      <c r="NBO4" s="395"/>
      <c r="NBP4" s="395"/>
      <c r="NBQ4" s="395"/>
      <c r="NBR4" s="395"/>
      <c r="NBS4" s="395"/>
      <c r="NBT4" s="395"/>
      <c r="NBU4" s="395"/>
      <c r="NBV4" s="395"/>
      <c r="NBW4" s="395"/>
      <c r="NBX4" s="395"/>
      <c r="NBY4" s="395"/>
      <c r="NBZ4" s="395"/>
      <c r="NCA4" s="395"/>
      <c r="NCB4" s="395"/>
      <c r="NCC4" s="395"/>
      <c r="NCD4" s="395"/>
      <c r="NCE4" s="395"/>
      <c r="NCF4" s="395"/>
      <c r="NCG4" s="395"/>
      <c r="NCH4" s="395"/>
      <c r="NCI4" s="395"/>
      <c r="NCJ4" s="395"/>
      <c r="NCK4" s="395"/>
      <c r="NCL4" s="395"/>
      <c r="NCM4" s="395"/>
      <c r="NCN4" s="395"/>
      <c r="NCO4" s="395"/>
      <c r="NCP4" s="395"/>
      <c r="NCQ4" s="395"/>
      <c r="NCR4" s="395"/>
      <c r="NCS4" s="395"/>
      <c r="NCT4" s="395"/>
      <c r="NCU4" s="395"/>
      <c r="NCV4" s="395"/>
      <c r="NCW4" s="395"/>
      <c r="NCX4" s="395"/>
      <c r="NCY4" s="395"/>
      <c r="NCZ4" s="395"/>
      <c r="NDA4" s="395"/>
      <c r="NDB4" s="395"/>
      <c r="NDC4" s="395"/>
      <c r="NDD4" s="395"/>
      <c r="NDE4" s="395"/>
      <c r="NDF4" s="395"/>
      <c r="NDG4" s="395"/>
      <c r="NDH4" s="395"/>
      <c r="NDI4" s="395"/>
      <c r="NDJ4" s="395"/>
      <c r="NDK4" s="395"/>
      <c r="NDL4" s="395"/>
      <c r="NDM4" s="395"/>
      <c r="NDN4" s="395"/>
      <c r="NDO4" s="395"/>
      <c r="NDP4" s="395"/>
      <c r="NDQ4" s="395"/>
      <c r="NDR4" s="395"/>
      <c r="NDS4" s="395"/>
      <c r="NDT4" s="395"/>
      <c r="NDU4" s="395"/>
      <c r="NDV4" s="395"/>
      <c r="NDW4" s="395"/>
      <c r="NDX4" s="395"/>
      <c r="NDY4" s="395"/>
      <c r="NDZ4" s="395"/>
      <c r="NEA4" s="395"/>
      <c r="NEB4" s="395"/>
      <c r="NEC4" s="395"/>
      <c r="NED4" s="395"/>
      <c r="NEE4" s="395"/>
      <c r="NEF4" s="395"/>
      <c r="NEG4" s="395"/>
      <c r="NEH4" s="395"/>
      <c r="NEI4" s="395"/>
      <c r="NEJ4" s="395"/>
      <c r="NEK4" s="395"/>
      <c r="NEL4" s="395"/>
      <c r="NEM4" s="395"/>
      <c r="NEN4" s="395"/>
      <c r="NEO4" s="395"/>
      <c r="NEP4" s="395"/>
      <c r="NEQ4" s="395"/>
      <c r="NER4" s="395"/>
      <c r="NES4" s="395"/>
      <c r="NET4" s="395"/>
      <c r="NEU4" s="395"/>
      <c r="NEV4" s="395"/>
      <c r="NEW4" s="395"/>
      <c r="NEX4" s="395"/>
      <c r="NEY4" s="395"/>
      <c r="NEZ4" s="395"/>
      <c r="NFA4" s="395"/>
      <c r="NFB4" s="395"/>
      <c r="NFC4" s="395"/>
      <c r="NFD4" s="395"/>
      <c r="NFE4" s="395"/>
      <c r="NFF4" s="395"/>
      <c r="NFG4" s="395"/>
      <c r="NFH4" s="395"/>
      <c r="NFI4" s="395"/>
      <c r="NFJ4" s="395"/>
      <c r="NFK4" s="395"/>
      <c r="NFL4" s="395"/>
      <c r="NFM4" s="395"/>
      <c r="NFN4" s="395"/>
      <c r="NFO4" s="395"/>
      <c r="NFP4" s="395"/>
      <c r="NFQ4" s="395"/>
      <c r="NFR4" s="395"/>
      <c r="NFS4" s="395"/>
      <c r="NFT4" s="395"/>
      <c r="NFU4" s="395"/>
      <c r="NFV4" s="395"/>
      <c r="NFW4" s="395"/>
      <c r="NFX4" s="395"/>
      <c r="NFY4" s="395"/>
      <c r="NFZ4" s="395"/>
      <c r="NGA4" s="395"/>
      <c r="NGB4" s="395"/>
      <c r="NGC4" s="395"/>
      <c r="NGD4" s="395"/>
      <c r="NGE4" s="395"/>
      <c r="NGF4" s="395"/>
      <c r="NGG4" s="395"/>
      <c r="NGH4" s="395"/>
      <c r="NGI4" s="395"/>
      <c r="NGJ4" s="395"/>
      <c r="NGK4" s="395"/>
      <c r="NGL4" s="395"/>
      <c r="NGM4" s="395"/>
      <c r="NGN4" s="395"/>
      <c r="NGO4" s="395"/>
      <c r="NGP4" s="395"/>
      <c r="NGQ4" s="395"/>
      <c r="NGR4" s="395"/>
      <c r="NGS4" s="395"/>
      <c r="NGT4" s="395"/>
      <c r="NGU4" s="395"/>
      <c r="NGV4" s="395"/>
      <c r="NGW4" s="395"/>
      <c r="NGX4" s="395"/>
      <c r="NGY4" s="395"/>
      <c r="NGZ4" s="395"/>
      <c r="NHA4" s="395"/>
      <c r="NHB4" s="395"/>
      <c r="NHC4" s="395"/>
      <c r="NHD4" s="395"/>
      <c r="NHE4" s="395"/>
      <c r="NHF4" s="395"/>
      <c r="NHG4" s="395"/>
      <c r="NHH4" s="395"/>
      <c r="NHI4" s="395"/>
      <c r="NHJ4" s="395"/>
      <c r="NHK4" s="395"/>
      <c r="NHL4" s="395"/>
      <c r="NHM4" s="395"/>
      <c r="NHN4" s="395"/>
      <c r="NHO4" s="395"/>
      <c r="NHP4" s="395"/>
      <c r="NHQ4" s="395"/>
      <c r="NHR4" s="395"/>
      <c r="NHS4" s="395"/>
      <c r="NHT4" s="395"/>
      <c r="NHU4" s="395"/>
      <c r="NHV4" s="395"/>
      <c r="NHW4" s="395"/>
      <c r="NHX4" s="395"/>
      <c r="NHY4" s="395"/>
      <c r="NHZ4" s="395"/>
      <c r="NIA4" s="395"/>
      <c r="NIB4" s="395"/>
      <c r="NIC4" s="395"/>
      <c r="NID4" s="395"/>
      <c r="NIE4" s="395"/>
      <c r="NIF4" s="395"/>
      <c r="NIG4" s="395"/>
      <c r="NIH4" s="395"/>
      <c r="NII4" s="395"/>
      <c r="NIJ4" s="395"/>
      <c r="NIK4" s="395"/>
      <c r="NIL4" s="395"/>
      <c r="NIM4" s="395"/>
      <c r="NIN4" s="395"/>
      <c r="NIO4" s="395"/>
      <c r="NIP4" s="395"/>
      <c r="NIQ4" s="395"/>
      <c r="NIR4" s="395"/>
      <c r="NIS4" s="395"/>
      <c r="NIT4" s="395"/>
      <c r="NIU4" s="395"/>
      <c r="NIV4" s="395"/>
      <c r="NIW4" s="395"/>
      <c r="NIX4" s="395"/>
      <c r="NIY4" s="395"/>
      <c r="NIZ4" s="395"/>
      <c r="NJA4" s="395"/>
      <c r="NJB4" s="395"/>
      <c r="NJC4" s="395"/>
      <c r="NJD4" s="395"/>
      <c r="NJE4" s="395"/>
      <c r="NJF4" s="395"/>
      <c r="NJG4" s="395"/>
      <c r="NJH4" s="395"/>
      <c r="NJI4" s="395"/>
      <c r="NJJ4" s="395"/>
      <c r="NJK4" s="395"/>
      <c r="NJL4" s="395"/>
      <c r="NJM4" s="395"/>
      <c r="NJN4" s="395"/>
      <c r="NJO4" s="395"/>
      <c r="NJP4" s="395"/>
      <c r="NJQ4" s="395"/>
      <c r="NJR4" s="395"/>
      <c r="NJS4" s="395"/>
      <c r="NJT4" s="395"/>
      <c r="NJU4" s="395"/>
      <c r="NJV4" s="395"/>
      <c r="NJW4" s="395"/>
      <c r="NJX4" s="395"/>
      <c r="NJY4" s="395"/>
      <c r="NJZ4" s="395"/>
      <c r="NKA4" s="395"/>
      <c r="NKB4" s="395"/>
      <c r="NKC4" s="395"/>
      <c r="NKD4" s="395"/>
      <c r="NKE4" s="395"/>
      <c r="NKF4" s="395"/>
      <c r="NKG4" s="395"/>
      <c r="NKH4" s="395"/>
      <c r="NKI4" s="395"/>
      <c r="NKJ4" s="395"/>
      <c r="NKK4" s="395"/>
      <c r="NKL4" s="395"/>
      <c r="NKM4" s="395"/>
      <c r="NKN4" s="395"/>
      <c r="NKO4" s="395"/>
      <c r="NKP4" s="395"/>
      <c r="NKQ4" s="395"/>
      <c r="NKR4" s="395"/>
      <c r="NKS4" s="395"/>
      <c r="NKT4" s="395"/>
      <c r="NKU4" s="395"/>
      <c r="NKV4" s="395"/>
      <c r="NKW4" s="395"/>
      <c r="NKX4" s="395"/>
      <c r="NKY4" s="395"/>
      <c r="NKZ4" s="395"/>
      <c r="NLA4" s="395"/>
      <c r="NLB4" s="395"/>
      <c r="NLC4" s="395"/>
      <c r="NLD4" s="395"/>
      <c r="NLE4" s="395"/>
      <c r="NLF4" s="395"/>
      <c r="NLG4" s="395"/>
      <c r="NLH4" s="395"/>
      <c r="NLI4" s="395"/>
      <c r="NLJ4" s="395"/>
      <c r="NLK4" s="395"/>
      <c r="NLL4" s="395"/>
      <c r="NLM4" s="395"/>
      <c r="NLN4" s="395"/>
      <c r="NLO4" s="395"/>
      <c r="NLP4" s="395"/>
      <c r="NLQ4" s="395"/>
      <c r="NLR4" s="395"/>
      <c r="NLS4" s="395"/>
      <c r="NLT4" s="395"/>
      <c r="NLU4" s="395"/>
      <c r="NLV4" s="395"/>
      <c r="NLW4" s="395"/>
      <c r="NLX4" s="395"/>
      <c r="NLY4" s="395"/>
      <c r="NLZ4" s="395"/>
      <c r="NMA4" s="395"/>
      <c r="NMB4" s="395"/>
      <c r="NMC4" s="395"/>
      <c r="NMD4" s="395"/>
      <c r="NME4" s="395"/>
      <c r="NMF4" s="395"/>
      <c r="NMG4" s="395"/>
      <c r="NMH4" s="395"/>
      <c r="NMI4" s="395"/>
      <c r="NMJ4" s="395"/>
      <c r="NMK4" s="395"/>
      <c r="NML4" s="395"/>
      <c r="NMM4" s="395"/>
      <c r="NMN4" s="395"/>
      <c r="NMO4" s="395"/>
      <c r="NMP4" s="395"/>
      <c r="NMQ4" s="395"/>
      <c r="NMR4" s="395"/>
      <c r="NMS4" s="395"/>
      <c r="NMT4" s="395"/>
      <c r="NMU4" s="395"/>
      <c r="NMV4" s="395"/>
      <c r="NMW4" s="395"/>
      <c r="NMX4" s="395"/>
      <c r="NMY4" s="395"/>
      <c r="NMZ4" s="395"/>
      <c r="NNA4" s="395"/>
      <c r="NNB4" s="395"/>
      <c r="NNC4" s="395"/>
      <c r="NND4" s="395"/>
      <c r="NNE4" s="395"/>
      <c r="NNF4" s="395"/>
      <c r="NNG4" s="395"/>
      <c r="NNH4" s="395"/>
      <c r="NNI4" s="395"/>
      <c r="NNJ4" s="395"/>
      <c r="NNK4" s="395"/>
      <c r="NNL4" s="395"/>
      <c r="NNM4" s="395"/>
      <c r="NNN4" s="395"/>
      <c r="NNO4" s="395"/>
      <c r="NNP4" s="395"/>
      <c r="NNQ4" s="395"/>
      <c r="NNR4" s="395"/>
      <c r="NNS4" s="395"/>
      <c r="NNT4" s="395"/>
      <c r="NNU4" s="395"/>
      <c r="NNV4" s="395"/>
      <c r="NNW4" s="395"/>
      <c r="NNX4" s="395"/>
      <c r="NNY4" s="395"/>
      <c r="NNZ4" s="395"/>
      <c r="NOA4" s="395"/>
      <c r="NOB4" s="395"/>
      <c r="NOC4" s="395"/>
      <c r="NOD4" s="395"/>
      <c r="NOE4" s="395"/>
      <c r="NOF4" s="395"/>
      <c r="NOG4" s="395"/>
      <c r="NOH4" s="395"/>
      <c r="NOI4" s="395"/>
      <c r="NOJ4" s="395"/>
      <c r="NOK4" s="395"/>
      <c r="NOL4" s="395"/>
      <c r="NOM4" s="395"/>
      <c r="NON4" s="395"/>
      <c r="NOO4" s="395"/>
      <c r="NOP4" s="395"/>
      <c r="NOQ4" s="395"/>
      <c r="NOR4" s="395"/>
      <c r="NOS4" s="395"/>
      <c r="NOT4" s="395"/>
      <c r="NOU4" s="395"/>
      <c r="NOV4" s="395"/>
      <c r="NOW4" s="395"/>
      <c r="NOX4" s="395"/>
      <c r="NOY4" s="395"/>
      <c r="NOZ4" s="395"/>
      <c r="NPA4" s="395"/>
      <c r="NPB4" s="395"/>
      <c r="NPC4" s="395"/>
      <c r="NPD4" s="395"/>
      <c r="NPE4" s="395"/>
      <c r="NPF4" s="395"/>
      <c r="NPG4" s="395"/>
      <c r="NPH4" s="395"/>
      <c r="NPI4" s="395"/>
      <c r="NPJ4" s="395"/>
      <c r="NPK4" s="395"/>
      <c r="NPL4" s="395"/>
      <c r="NPM4" s="395"/>
      <c r="NPN4" s="395"/>
      <c r="NPO4" s="395"/>
      <c r="NPP4" s="395"/>
      <c r="NPQ4" s="395"/>
      <c r="NPR4" s="395"/>
      <c r="NPS4" s="395"/>
      <c r="NPT4" s="395"/>
      <c r="NPU4" s="395"/>
      <c r="NPV4" s="395"/>
      <c r="NPW4" s="395"/>
      <c r="NPX4" s="395"/>
      <c r="NPY4" s="395"/>
      <c r="NPZ4" s="395"/>
      <c r="NQA4" s="395"/>
      <c r="NQB4" s="395"/>
      <c r="NQC4" s="395"/>
      <c r="NQD4" s="395"/>
      <c r="NQE4" s="395"/>
      <c r="NQF4" s="395"/>
      <c r="NQG4" s="395"/>
      <c r="NQH4" s="395"/>
      <c r="NQI4" s="395"/>
      <c r="NQJ4" s="395"/>
      <c r="NQK4" s="395"/>
      <c r="NQL4" s="395"/>
      <c r="NQM4" s="395"/>
      <c r="NQN4" s="395"/>
      <c r="NQO4" s="395"/>
      <c r="NQP4" s="395"/>
      <c r="NQQ4" s="395"/>
      <c r="NQR4" s="395"/>
      <c r="NQS4" s="395"/>
      <c r="NQT4" s="395"/>
      <c r="NQU4" s="395"/>
      <c r="NQV4" s="395"/>
      <c r="NQW4" s="395"/>
      <c r="NQX4" s="395"/>
      <c r="NQY4" s="395"/>
      <c r="NQZ4" s="395"/>
      <c r="NRA4" s="395"/>
      <c r="NRB4" s="395"/>
      <c r="NRC4" s="395"/>
      <c r="NRD4" s="395"/>
      <c r="NRE4" s="395"/>
      <c r="NRF4" s="395"/>
      <c r="NRG4" s="395"/>
      <c r="NRH4" s="395"/>
      <c r="NRI4" s="395"/>
      <c r="NRJ4" s="395"/>
      <c r="NRK4" s="395"/>
      <c r="NRL4" s="395"/>
      <c r="NRM4" s="395"/>
      <c r="NRN4" s="395"/>
      <c r="NRO4" s="395"/>
      <c r="NRP4" s="395"/>
      <c r="NRQ4" s="395"/>
      <c r="NRR4" s="395"/>
      <c r="NRS4" s="395"/>
      <c r="NRT4" s="395"/>
      <c r="NRU4" s="395"/>
      <c r="NRV4" s="395"/>
      <c r="NRW4" s="395"/>
      <c r="NRX4" s="395"/>
      <c r="NRY4" s="395"/>
      <c r="NRZ4" s="395"/>
      <c r="NSA4" s="395"/>
      <c r="NSB4" s="395"/>
      <c r="NSC4" s="395"/>
      <c r="NSD4" s="395"/>
      <c r="NSE4" s="395"/>
      <c r="NSF4" s="395"/>
      <c r="NSG4" s="395"/>
      <c r="NSH4" s="395"/>
      <c r="NSI4" s="395"/>
      <c r="NSJ4" s="395"/>
      <c r="NSK4" s="395"/>
      <c r="NSL4" s="395"/>
      <c r="NSM4" s="395"/>
      <c r="NSN4" s="395"/>
      <c r="NSO4" s="395"/>
      <c r="NSP4" s="395"/>
      <c r="NSQ4" s="395"/>
      <c r="NSR4" s="395"/>
      <c r="NSS4" s="395"/>
      <c r="NST4" s="395"/>
      <c r="NSU4" s="395"/>
      <c r="NSV4" s="395"/>
      <c r="NSW4" s="395"/>
      <c r="NSX4" s="395"/>
      <c r="NSY4" s="395"/>
      <c r="NSZ4" s="395"/>
      <c r="NTA4" s="395"/>
      <c r="NTB4" s="395"/>
      <c r="NTC4" s="395"/>
      <c r="NTD4" s="395"/>
      <c r="NTE4" s="395"/>
      <c r="NTF4" s="395"/>
      <c r="NTG4" s="395"/>
      <c r="NTH4" s="395"/>
      <c r="NTI4" s="395"/>
      <c r="NTJ4" s="395"/>
      <c r="NTK4" s="395"/>
      <c r="NTL4" s="395"/>
      <c r="NTM4" s="395"/>
      <c r="NTN4" s="395"/>
      <c r="NTO4" s="395"/>
      <c r="NTP4" s="395"/>
      <c r="NTQ4" s="395"/>
      <c r="NTR4" s="395"/>
      <c r="NTS4" s="395"/>
      <c r="NTT4" s="395"/>
      <c r="NTU4" s="395"/>
      <c r="NTV4" s="395"/>
      <c r="NTW4" s="395"/>
      <c r="NTX4" s="395"/>
      <c r="NTY4" s="395"/>
      <c r="NTZ4" s="395"/>
      <c r="NUA4" s="395"/>
      <c r="NUB4" s="395"/>
      <c r="NUC4" s="395"/>
      <c r="NUD4" s="395"/>
      <c r="NUE4" s="395"/>
      <c r="NUF4" s="395"/>
      <c r="NUG4" s="395"/>
      <c r="NUH4" s="395"/>
      <c r="NUI4" s="395"/>
      <c r="NUJ4" s="395"/>
      <c r="NUK4" s="395"/>
      <c r="NUL4" s="395"/>
      <c r="NUM4" s="395"/>
      <c r="NUN4" s="395"/>
      <c r="NUO4" s="395"/>
      <c r="NUP4" s="395"/>
      <c r="NUQ4" s="395"/>
      <c r="NUR4" s="395"/>
      <c r="NUS4" s="395"/>
      <c r="NUT4" s="395"/>
      <c r="NUU4" s="395"/>
      <c r="NUV4" s="395"/>
      <c r="NUW4" s="395"/>
      <c r="NUX4" s="395"/>
      <c r="NUY4" s="395"/>
      <c r="NUZ4" s="395"/>
      <c r="NVA4" s="395"/>
      <c r="NVB4" s="395"/>
      <c r="NVC4" s="395"/>
      <c r="NVD4" s="395"/>
      <c r="NVE4" s="395"/>
      <c r="NVF4" s="395"/>
      <c r="NVG4" s="395"/>
      <c r="NVH4" s="395"/>
      <c r="NVI4" s="395"/>
      <c r="NVJ4" s="395"/>
      <c r="NVK4" s="395"/>
      <c r="NVL4" s="395"/>
      <c r="NVM4" s="395"/>
      <c r="NVN4" s="395"/>
      <c r="NVO4" s="395"/>
      <c r="NVP4" s="395"/>
      <c r="NVQ4" s="395"/>
      <c r="NVR4" s="395"/>
      <c r="NVS4" s="395"/>
      <c r="NVT4" s="395"/>
      <c r="NVU4" s="395"/>
      <c r="NVV4" s="395"/>
      <c r="NVW4" s="395"/>
      <c r="NVX4" s="395"/>
      <c r="NVY4" s="395"/>
      <c r="NVZ4" s="395"/>
      <c r="NWA4" s="395"/>
      <c r="NWB4" s="395"/>
      <c r="NWC4" s="395"/>
      <c r="NWD4" s="395"/>
      <c r="NWE4" s="395"/>
      <c r="NWF4" s="395"/>
      <c r="NWG4" s="395"/>
      <c r="NWH4" s="395"/>
      <c r="NWI4" s="395"/>
      <c r="NWJ4" s="395"/>
      <c r="NWK4" s="395"/>
      <c r="NWL4" s="395"/>
      <c r="NWM4" s="395"/>
      <c r="NWN4" s="395"/>
      <c r="NWO4" s="395"/>
      <c r="NWP4" s="395"/>
      <c r="NWQ4" s="395"/>
      <c r="NWR4" s="395"/>
      <c r="NWS4" s="395"/>
      <c r="NWT4" s="395"/>
      <c r="NWU4" s="395"/>
      <c r="NWV4" s="395"/>
      <c r="NWW4" s="395"/>
      <c r="NWX4" s="395"/>
      <c r="NWY4" s="395"/>
      <c r="NWZ4" s="395"/>
      <c r="NXA4" s="395"/>
      <c r="NXB4" s="395"/>
      <c r="NXC4" s="395"/>
      <c r="NXD4" s="395"/>
      <c r="NXE4" s="395"/>
      <c r="NXF4" s="395"/>
      <c r="NXG4" s="395"/>
      <c r="NXH4" s="395"/>
      <c r="NXI4" s="395"/>
      <c r="NXJ4" s="395"/>
      <c r="NXK4" s="395"/>
      <c r="NXL4" s="395"/>
      <c r="NXM4" s="395"/>
      <c r="NXN4" s="395"/>
      <c r="NXO4" s="395"/>
      <c r="NXP4" s="395"/>
      <c r="NXQ4" s="395"/>
      <c r="NXR4" s="395"/>
      <c r="NXS4" s="395"/>
      <c r="NXT4" s="395"/>
      <c r="NXU4" s="395"/>
      <c r="NXV4" s="395"/>
      <c r="NXW4" s="395"/>
      <c r="NXX4" s="395"/>
      <c r="NXY4" s="395"/>
      <c r="NXZ4" s="395"/>
      <c r="NYA4" s="395"/>
      <c r="NYB4" s="395"/>
      <c r="NYC4" s="395"/>
      <c r="NYD4" s="395"/>
      <c r="NYE4" s="395"/>
      <c r="NYF4" s="395"/>
      <c r="NYG4" s="395"/>
      <c r="NYH4" s="395"/>
      <c r="NYI4" s="395"/>
      <c r="NYJ4" s="395"/>
      <c r="NYK4" s="395"/>
      <c r="NYL4" s="395"/>
      <c r="NYM4" s="395"/>
      <c r="NYN4" s="395"/>
      <c r="NYO4" s="395"/>
      <c r="NYP4" s="395"/>
      <c r="NYQ4" s="395"/>
      <c r="NYR4" s="395"/>
      <c r="NYS4" s="395"/>
      <c r="NYT4" s="395"/>
      <c r="NYU4" s="395"/>
      <c r="NYV4" s="395"/>
      <c r="NYW4" s="395"/>
      <c r="NYX4" s="395"/>
      <c r="NYY4" s="395"/>
      <c r="NYZ4" s="395"/>
      <c r="NZA4" s="395"/>
      <c r="NZB4" s="395"/>
      <c r="NZC4" s="395"/>
      <c r="NZD4" s="395"/>
      <c r="NZE4" s="395"/>
      <c r="NZF4" s="395"/>
      <c r="NZG4" s="395"/>
      <c r="NZH4" s="395"/>
      <c r="NZI4" s="395"/>
      <c r="NZJ4" s="395"/>
      <c r="NZK4" s="395"/>
      <c r="NZL4" s="395"/>
      <c r="NZM4" s="395"/>
      <c r="NZN4" s="395"/>
      <c r="NZO4" s="395"/>
      <c r="NZP4" s="395"/>
      <c r="NZQ4" s="395"/>
      <c r="NZR4" s="395"/>
      <c r="NZS4" s="395"/>
      <c r="NZT4" s="395"/>
      <c r="NZU4" s="395"/>
      <c r="NZV4" s="395"/>
      <c r="NZW4" s="395"/>
      <c r="NZX4" s="395"/>
      <c r="NZY4" s="395"/>
      <c r="NZZ4" s="395"/>
      <c r="OAA4" s="395"/>
      <c r="OAB4" s="395"/>
      <c r="OAC4" s="395"/>
      <c r="OAD4" s="395"/>
      <c r="OAE4" s="395"/>
      <c r="OAF4" s="395"/>
      <c r="OAG4" s="395"/>
      <c r="OAH4" s="395"/>
      <c r="OAI4" s="395"/>
      <c r="OAJ4" s="395"/>
      <c r="OAK4" s="395"/>
      <c r="OAL4" s="395"/>
      <c r="OAM4" s="395"/>
      <c r="OAN4" s="395"/>
      <c r="OAO4" s="395"/>
      <c r="OAP4" s="395"/>
      <c r="OAQ4" s="395"/>
      <c r="OAR4" s="395"/>
      <c r="OAS4" s="395"/>
      <c r="OAT4" s="395"/>
      <c r="OAU4" s="395"/>
      <c r="OAV4" s="395"/>
      <c r="OAW4" s="395"/>
      <c r="OAX4" s="395"/>
      <c r="OAY4" s="395"/>
      <c r="OAZ4" s="395"/>
      <c r="OBA4" s="395"/>
      <c r="OBB4" s="395"/>
      <c r="OBC4" s="395"/>
      <c r="OBD4" s="395"/>
      <c r="OBE4" s="395"/>
      <c r="OBF4" s="395"/>
      <c r="OBG4" s="395"/>
      <c r="OBH4" s="395"/>
      <c r="OBI4" s="395"/>
      <c r="OBJ4" s="395"/>
      <c r="OBK4" s="395"/>
      <c r="OBL4" s="395"/>
      <c r="OBM4" s="395"/>
      <c r="OBN4" s="395"/>
      <c r="OBO4" s="395"/>
      <c r="OBP4" s="395"/>
      <c r="OBQ4" s="395"/>
      <c r="OBR4" s="395"/>
      <c r="OBS4" s="395"/>
      <c r="OBT4" s="395"/>
      <c r="OBU4" s="395"/>
      <c r="OBV4" s="395"/>
      <c r="OBW4" s="395"/>
      <c r="OBX4" s="395"/>
      <c r="OBY4" s="395"/>
      <c r="OBZ4" s="395"/>
      <c r="OCA4" s="395"/>
      <c r="OCB4" s="395"/>
      <c r="OCC4" s="395"/>
      <c r="OCD4" s="395"/>
      <c r="OCE4" s="395"/>
      <c r="OCF4" s="395"/>
      <c r="OCG4" s="395"/>
      <c r="OCH4" s="395"/>
      <c r="OCI4" s="395"/>
      <c r="OCJ4" s="395"/>
      <c r="OCK4" s="395"/>
      <c r="OCL4" s="395"/>
      <c r="OCM4" s="395"/>
      <c r="OCN4" s="395"/>
      <c r="OCO4" s="395"/>
      <c r="OCP4" s="395"/>
      <c r="OCQ4" s="395"/>
      <c r="OCR4" s="395"/>
      <c r="OCS4" s="395"/>
      <c r="OCT4" s="395"/>
      <c r="OCU4" s="395"/>
      <c r="OCV4" s="395"/>
      <c r="OCW4" s="395"/>
      <c r="OCX4" s="395"/>
      <c r="OCY4" s="395"/>
      <c r="OCZ4" s="395"/>
      <c r="ODA4" s="395"/>
      <c r="ODB4" s="395"/>
      <c r="ODC4" s="395"/>
      <c r="ODD4" s="395"/>
      <c r="ODE4" s="395"/>
      <c r="ODF4" s="395"/>
      <c r="ODG4" s="395"/>
      <c r="ODH4" s="395"/>
      <c r="ODI4" s="395"/>
      <c r="ODJ4" s="395"/>
      <c r="ODK4" s="395"/>
      <c r="ODL4" s="395"/>
      <c r="ODM4" s="395"/>
      <c r="ODN4" s="395"/>
      <c r="ODO4" s="395"/>
      <c r="ODP4" s="395"/>
      <c r="ODQ4" s="395"/>
      <c r="ODR4" s="395"/>
      <c r="ODS4" s="395"/>
      <c r="ODT4" s="395"/>
      <c r="ODU4" s="395"/>
      <c r="ODV4" s="395"/>
      <c r="ODW4" s="395"/>
      <c r="ODX4" s="395"/>
      <c r="ODY4" s="395"/>
      <c r="ODZ4" s="395"/>
      <c r="OEA4" s="395"/>
      <c r="OEB4" s="395"/>
      <c r="OEC4" s="395"/>
      <c r="OED4" s="395"/>
      <c r="OEE4" s="395"/>
      <c r="OEF4" s="395"/>
      <c r="OEG4" s="395"/>
      <c r="OEH4" s="395"/>
      <c r="OEI4" s="395"/>
      <c r="OEJ4" s="395"/>
      <c r="OEK4" s="395"/>
      <c r="OEL4" s="395"/>
      <c r="OEM4" s="395"/>
      <c r="OEN4" s="395"/>
      <c r="OEO4" s="395"/>
      <c r="OEP4" s="395"/>
      <c r="OEQ4" s="395"/>
      <c r="OER4" s="395"/>
      <c r="OES4" s="395"/>
      <c r="OET4" s="395"/>
      <c r="OEU4" s="395"/>
      <c r="OEV4" s="395"/>
      <c r="OEW4" s="395"/>
      <c r="OEX4" s="395"/>
      <c r="OEY4" s="395"/>
      <c r="OEZ4" s="395"/>
      <c r="OFA4" s="395"/>
      <c r="OFB4" s="395"/>
      <c r="OFC4" s="395"/>
      <c r="OFD4" s="395"/>
      <c r="OFE4" s="395"/>
      <c r="OFF4" s="395"/>
      <c r="OFG4" s="395"/>
      <c r="OFH4" s="395"/>
      <c r="OFI4" s="395"/>
      <c r="OFJ4" s="395"/>
      <c r="OFK4" s="395"/>
      <c r="OFL4" s="395"/>
      <c r="OFM4" s="395"/>
      <c r="OFN4" s="395"/>
      <c r="OFO4" s="395"/>
      <c r="OFP4" s="395"/>
      <c r="OFQ4" s="395"/>
      <c r="OFR4" s="395"/>
      <c r="OFS4" s="395"/>
      <c r="OFT4" s="395"/>
      <c r="OFU4" s="395"/>
      <c r="OFV4" s="395"/>
      <c r="OFW4" s="395"/>
      <c r="OFX4" s="395"/>
      <c r="OFY4" s="395"/>
      <c r="OFZ4" s="395"/>
      <c r="OGA4" s="395"/>
      <c r="OGB4" s="395"/>
      <c r="OGC4" s="395"/>
      <c r="OGD4" s="395"/>
      <c r="OGE4" s="395"/>
      <c r="OGF4" s="395"/>
      <c r="OGG4" s="395"/>
      <c r="OGH4" s="395"/>
      <c r="OGI4" s="395"/>
      <c r="OGJ4" s="395"/>
      <c r="OGK4" s="395"/>
      <c r="OGL4" s="395"/>
      <c r="OGM4" s="395"/>
      <c r="OGN4" s="395"/>
      <c r="OGO4" s="395"/>
      <c r="OGP4" s="395"/>
      <c r="OGQ4" s="395"/>
      <c r="OGR4" s="395"/>
      <c r="OGS4" s="395"/>
      <c r="OGT4" s="395"/>
      <c r="OGU4" s="395"/>
      <c r="OGV4" s="395"/>
      <c r="OGW4" s="395"/>
      <c r="OGX4" s="395"/>
      <c r="OGY4" s="395"/>
      <c r="OGZ4" s="395"/>
      <c r="OHA4" s="395"/>
      <c r="OHB4" s="395"/>
      <c r="OHC4" s="395"/>
      <c r="OHD4" s="395"/>
      <c r="OHE4" s="395"/>
      <c r="OHF4" s="395"/>
      <c r="OHG4" s="395"/>
      <c r="OHH4" s="395"/>
      <c r="OHI4" s="395"/>
      <c r="OHJ4" s="395"/>
      <c r="OHK4" s="395"/>
      <c r="OHL4" s="395"/>
      <c r="OHM4" s="395"/>
      <c r="OHN4" s="395"/>
      <c r="OHO4" s="395"/>
      <c r="OHP4" s="395"/>
      <c r="OHQ4" s="395"/>
      <c r="OHR4" s="395"/>
      <c r="OHS4" s="395"/>
      <c r="OHT4" s="395"/>
      <c r="OHU4" s="395"/>
      <c r="OHV4" s="395"/>
      <c r="OHW4" s="395"/>
      <c r="OHX4" s="395"/>
      <c r="OHY4" s="395"/>
      <c r="OHZ4" s="395"/>
      <c r="OIA4" s="395"/>
      <c r="OIB4" s="395"/>
      <c r="OIC4" s="395"/>
      <c r="OID4" s="395"/>
      <c r="OIE4" s="395"/>
      <c r="OIF4" s="395"/>
      <c r="OIG4" s="395"/>
      <c r="OIH4" s="395"/>
      <c r="OII4" s="395"/>
      <c r="OIJ4" s="395"/>
      <c r="OIK4" s="395"/>
      <c r="OIL4" s="395"/>
      <c r="OIM4" s="395"/>
      <c r="OIN4" s="395"/>
      <c r="OIO4" s="395"/>
      <c r="OIP4" s="395"/>
      <c r="OIQ4" s="395"/>
      <c r="OIR4" s="395"/>
      <c r="OIS4" s="395"/>
      <c r="OIT4" s="395"/>
      <c r="OIU4" s="395"/>
      <c r="OIV4" s="395"/>
      <c r="OIW4" s="395"/>
      <c r="OIX4" s="395"/>
      <c r="OIY4" s="395"/>
      <c r="OIZ4" s="395"/>
      <c r="OJA4" s="395"/>
      <c r="OJB4" s="395"/>
      <c r="OJC4" s="395"/>
      <c r="OJD4" s="395"/>
      <c r="OJE4" s="395"/>
      <c r="OJF4" s="395"/>
      <c r="OJG4" s="395"/>
      <c r="OJH4" s="395"/>
      <c r="OJI4" s="395"/>
      <c r="OJJ4" s="395"/>
      <c r="OJK4" s="395"/>
      <c r="OJL4" s="395"/>
      <c r="OJM4" s="395"/>
      <c r="OJN4" s="395"/>
      <c r="OJO4" s="395"/>
      <c r="OJP4" s="395"/>
      <c r="OJQ4" s="395"/>
      <c r="OJR4" s="395"/>
      <c r="OJS4" s="395"/>
      <c r="OJT4" s="395"/>
      <c r="OJU4" s="395"/>
      <c r="OJV4" s="395"/>
      <c r="OJW4" s="395"/>
      <c r="OJX4" s="395"/>
      <c r="OJY4" s="395"/>
      <c r="OJZ4" s="395"/>
      <c r="OKA4" s="395"/>
      <c r="OKB4" s="395"/>
      <c r="OKC4" s="395"/>
      <c r="OKD4" s="395"/>
      <c r="OKE4" s="395"/>
      <c r="OKF4" s="395"/>
      <c r="OKG4" s="395"/>
      <c r="OKH4" s="395"/>
      <c r="OKI4" s="395"/>
      <c r="OKJ4" s="395"/>
      <c r="OKK4" s="395"/>
      <c r="OKL4" s="395"/>
      <c r="OKM4" s="395"/>
      <c r="OKN4" s="395"/>
      <c r="OKO4" s="395"/>
      <c r="OKP4" s="395"/>
      <c r="OKQ4" s="395"/>
      <c r="OKR4" s="395"/>
      <c r="OKS4" s="395"/>
      <c r="OKT4" s="395"/>
      <c r="OKU4" s="395"/>
      <c r="OKV4" s="395"/>
      <c r="OKW4" s="395"/>
      <c r="OKX4" s="395"/>
      <c r="OKY4" s="395"/>
      <c r="OKZ4" s="395"/>
      <c r="OLA4" s="395"/>
      <c r="OLB4" s="395"/>
      <c r="OLC4" s="395"/>
      <c r="OLD4" s="395"/>
      <c r="OLE4" s="395"/>
      <c r="OLF4" s="395"/>
      <c r="OLG4" s="395"/>
      <c r="OLH4" s="395"/>
      <c r="OLI4" s="395"/>
      <c r="OLJ4" s="395"/>
      <c r="OLK4" s="395"/>
      <c r="OLL4" s="395"/>
      <c r="OLM4" s="395"/>
      <c r="OLN4" s="395"/>
      <c r="OLO4" s="395"/>
      <c r="OLP4" s="395"/>
      <c r="OLQ4" s="395"/>
      <c r="OLR4" s="395"/>
      <c r="OLS4" s="395"/>
      <c r="OLT4" s="395"/>
      <c r="OLU4" s="395"/>
      <c r="OLV4" s="395"/>
      <c r="OLW4" s="395"/>
      <c r="OLX4" s="395"/>
      <c r="OLY4" s="395"/>
      <c r="OLZ4" s="395"/>
      <c r="OMA4" s="395"/>
      <c r="OMB4" s="395"/>
      <c r="OMC4" s="395"/>
      <c r="OMD4" s="395"/>
      <c r="OME4" s="395"/>
      <c r="OMF4" s="395"/>
      <c r="OMG4" s="395"/>
      <c r="OMH4" s="395"/>
      <c r="OMI4" s="395"/>
      <c r="OMJ4" s="395"/>
      <c r="OMK4" s="395"/>
      <c r="OML4" s="395"/>
      <c r="OMM4" s="395"/>
      <c r="OMN4" s="395"/>
      <c r="OMO4" s="395"/>
      <c r="OMP4" s="395"/>
      <c r="OMQ4" s="395"/>
      <c r="OMR4" s="395"/>
      <c r="OMS4" s="395"/>
      <c r="OMT4" s="395"/>
      <c r="OMU4" s="395"/>
      <c r="OMV4" s="395"/>
      <c r="OMW4" s="395"/>
      <c r="OMX4" s="395"/>
      <c r="OMY4" s="395"/>
      <c r="OMZ4" s="395"/>
      <c r="ONA4" s="395"/>
      <c r="ONB4" s="395"/>
      <c r="ONC4" s="395"/>
      <c r="OND4" s="395"/>
      <c r="ONE4" s="395"/>
      <c r="ONF4" s="395"/>
      <c r="ONG4" s="395"/>
      <c r="ONH4" s="395"/>
      <c r="ONI4" s="395"/>
      <c r="ONJ4" s="395"/>
      <c r="ONK4" s="395"/>
      <c r="ONL4" s="395"/>
      <c r="ONM4" s="395"/>
      <c r="ONN4" s="395"/>
      <c r="ONO4" s="395"/>
      <c r="ONP4" s="395"/>
      <c r="ONQ4" s="395"/>
      <c r="ONR4" s="395"/>
      <c r="ONS4" s="395"/>
      <c r="ONT4" s="395"/>
      <c r="ONU4" s="395"/>
      <c r="ONV4" s="395"/>
      <c r="ONW4" s="395"/>
      <c r="ONX4" s="395"/>
      <c r="ONY4" s="395"/>
      <c r="ONZ4" s="395"/>
      <c r="OOA4" s="395"/>
      <c r="OOB4" s="395"/>
      <c r="OOC4" s="395"/>
      <c r="OOD4" s="395"/>
      <c r="OOE4" s="395"/>
      <c r="OOF4" s="395"/>
      <c r="OOG4" s="395"/>
      <c r="OOH4" s="395"/>
      <c r="OOI4" s="395"/>
      <c r="OOJ4" s="395"/>
      <c r="OOK4" s="395"/>
      <c r="OOL4" s="395"/>
      <c r="OOM4" s="395"/>
      <c r="OON4" s="395"/>
      <c r="OOO4" s="395"/>
      <c r="OOP4" s="395"/>
      <c r="OOQ4" s="395"/>
      <c r="OOR4" s="395"/>
      <c r="OOS4" s="395"/>
      <c r="OOT4" s="395"/>
      <c r="OOU4" s="395"/>
      <c r="OOV4" s="395"/>
      <c r="OOW4" s="395"/>
      <c r="OOX4" s="395"/>
      <c r="OOY4" s="395"/>
      <c r="OOZ4" s="395"/>
      <c r="OPA4" s="395"/>
      <c r="OPB4" s="395"/>
      <c r="OPC4" s="395"/>
      <c r="OPD4" s="395"/>
      <c r="OPE4" s="395"/>
      <c r="OPF4" s="395"/>
      <c r="OPG4" s="395"/>
      <c r="OPH4" s="395"/>
      <c r="OPI4" s="395"/>
      <c r="OPJ4" s="395"/>
      <c r="OPK4" s="395"/>
      <c r="OPL4" s="395"/>
      <c r="OPM4" s="395"/>
      <c r="OPN4" s="395"/>
      <c r="OPO4" s="395"/>
      <c r="OPP4" s="395"/>
      <c r="OPQ4" s="395"/>
      <c r="OPR4" s="395"/>
      <c r="OPS4" s="395"/>
      <c r="OPT4" s="395"/>
      <c r="OPU4" s="395"/>
      <c r="OPV4" s="395"/>
      <c r="OPW4" s="395"/>
      <c r="OPX4" s="395"/>
      <c r="OPY4" s="395"/>
      <c r="OPZ4" s="395"/>
      <c r="OQA4" s="395"/>
      <c r="OQB4" s="395"/>
      <c r="OQC4" s="395"/>
      <c r="OQD4" s="395"/>
      <c r="OQE4" s="395"/>
      <c r="OQF4" s="395"/>
      <c r="OQG4" s="395"/>
      <c r="OQH4" s="395"/>
      <c r="OQI4" s="395"/>
      <c r="OQJ4" s="395"/>
      <c r="OQK4" s="395"/>
      <c r="OQL4" s="395"/>
      <c r="OQM4" s="395"/>
      <c r="OQN4" s="395"/>
      <c r="OQO4" s="395"/>
      <c r="OQP4" s="395"/>
      <c r="OQQ4" s="395"/>
      <c r="OQR4" s="395"/>
      <c r="OQS4" s="395"/>
      <c r="OQT4" s="395"/>
      <c r="OQU4" s="395"/>
      <c r="OQV4" s="395"/>
      <c r="OQW4" s="395"/>
      <c r="OQX4" s="395"/>
      <c r="OQY4" s="395"/>
      <c r="OQZ4" s="395"/>
      <c r="ORA4" s="395"/>
      <c r="ORB4" s="395"/>
      <c r="ORC4" s="395"/>
      <c r="ORD4" s="395"/>
      <c r="ORE4" s="395"/>
      <c r="ORF4" s="395"/>
      <c r="ORG4" s="395"/>
      <c r="ORH4" s="395"/>
      <c r="ORI4" s="395"/>
      <c r="ORJ4" s="395"/>
      <c r="ORK4" s="395"/>
      <c r="ORL4" s="395"/>
      <c r="ORM4" s="395"/>
      <c r="ORN4" s="395"/>
      <c r="ORO4" s="395"/>
      <c r="ORP4" s="395"/>
      <c r="ORQ4" s="395"/>
      <c r="ORR4" s="395"/>
      <c r="ORS4" s="395"/>
      <c r="ORT4" s="395"/>
      <c r="ORU4" s="395"/>
      <c r="ORV4" s="395"/>
      <c r="ORW4" s="395"/>
      <c r="ORX4" s="395"/>
      <c r="ORY4" s="395"/>
      <c r="ORZ4" s="395"/>
      <c r="OSA4" s="395"/>
      <c r="OSB4" s="395"/>
      <c r="OSC4" s="395"/>
      <c r="OSD4" s="395"/>
      <c r="OSE4" s="395"/>
      <c r="OSF4" s="395"/>
      <c r="OSG4" s="395"/>
      <c r="OSH4" s="395"/>
      <c r="OSI4" s="395"/>
      <c r="OSJ4" s="395"/>
      <c r="OSK4" s="395"/>
      <c r="OSL4" s="395"/>
      <c r="OSM4" s="395"/>
      <c r="OSN4" s="395"/>
      <c r="OSO4" s="395"/>
      <c r="OSP4" s="395"/>
      <c r="OSQ4" s="395"/>
      <c r="OSR4" s="395"/>
      <c r="OSS4" s="395"/>
      <c r="OST4" s="395"/>
      <c r="OSU4" s="395"/>
      <c r="OSV4" s="395"/>
      <c r="OSW4" s="395"/>
      <c r="OSX4" s="395"/>
      <c r="OSY4" s="395"/>
      <c r="OSZ4" s="395"/>
      <c r="OTA4" s="395"/>
      <c r="OTB4" s="395"/>
      <c r="OTC4" s="395"/>
      <c r="OTD4" s="395"/>
      <c r="OTE4" s="395"/>
      <c r="OTF4" s="395"/>
      <c r="OTG4" s="395"/>
      <c r="OTH4" s="395"/>
      <c r="OTI4" s="395"/>
      <c r="OTJ4" s="395"/>
      <c r="OTK4" s="395"/>
      <c r="OTL4" s="395"/>
      <c r="OTM4" s="395"/>
      <c r="OTN4" s="395"/>
      <c r="OTO4" s="395"/>
      <c r="OTP4" s="395"/>
      <c r="OTQ4" s="395"/>
      <c r="OTR4" s="395"/>
      <c r="OTS4" s="395"/>
      <c r="OTT4" s="395"/>
      <c r="OTU4" s="395"/>
      <c r="OTV4" s="395"/>
      <c r="OTW4" s="395"/>
      <c r="OTX4" s="395"/>
      <c r="OTY4" s="395"/>
      <c r="OTZ4" s="395"/>
      <c r="OUA4" s="395"/>
      <c r="OUB4" s="395"/>
      <c r="OUC4" s="395"/>
      <c r="OUD4" s="395"/>
      <c r="OUE4" s="395"/>
      <c r="OUF4" s="395"/>
      <c r="OUG4" s="395"/>
      <c r="OUH4" s="395"/>
      <c r="OUI4" s="395"/>
      <c r="OUJ4" s="395"/>
      <c r="OUK4" s="395"/>
      <c r="OUL4" s="395"/>
      <c r="OUM4" s="395"/>
      <c r="OUN4" s="395"/>
      <c r="OUO4" s="395"/>
      <c r="OUP4" s="395"/>
      <c r="OUQ4" s="395"/>
      <c r="OUR4" s="395"/>
      <c r="OUS4" s="395"/>
      <c r="OUT4" s="395"/>
      <c r="OUU4" s="395"/>
      <c r="OUV4" s="395"/>
      <c r="OUW4" s="395"/>
      <c r="OUX4" s="395"/>
      <c r="OUY4" s="395"/>
      <c r="OUZ4" s="395"/>
      <c r="OVA4" s="395"/>
      <c r="OVB4" s="395"/>
      <c r="OVC4" s="395"/>
      <c r="OVD4" s="395"/>
      <c r="OVE4" s="395"/>
      <c r="OVF4" s="395"/>
      <c r="OVG4" s="395"/>
      <c r="OVH4" s="395"/>
      <c r="OVI4" s="395"/>
      <c r="OVJ4" s="395"/>
      <c r="OVK4" s="395"/>
      <c r="OVL4" s="395"/>
      <c r="OVM4" s="395"/>
      <c r="OVN4" s="395"/>
      <c r="OVO4" s="395"/>
      <c r="OVP4" s="395"/>
      <c r="OVQ4" s="395"/>
      <c r="OVR4" s="395"/>
      <c r="OVS4" s="395"/>
      <c r="OVT4" s="395"/>
      <c r="OVU4" s="395"/>
      <c r="OVV4" s="395"/>
      <c r="OVW4" s="395"/>
      <c r="OVX4" s="395"/>
      <c r="OVY4" s="395"/>
      <c r="OVZ4" s="395"/>
      <c r="OWA4" s="395"/>
      <c r="OWB4" s="395"/>
      <c r="OWC4" s="395"/>
      <c r="OWD4" s="395"/>
      <c r="OWE4" s="395"/>
      <c r="OWF4" s="395"/>
      <c r="OWG4" s="395"/>
      <c r="OWH4" s="395"/>
      <c r="OWI4" s="395"/>
      <c r="OWJ4" s="395"/>
      <c r="OWK4" s="395"/>
      <c r="OWL4" s="395"/>
      <c r="OWM4" s="395"/>
      <c r="OWN4" s="395"/>
      <c r="OWO4" s="395"/>
      <c r="OWP4" s="395"/>
      <c r="OWQ4" s="395"/>
      <c r="OWR4" s="395"/>
      <c r="OWS4" s="395"/>
      <c r="OWT4" s="395"/>
      <c r="OWU4" s="395"/>
      <c r="OWV4" s="395"/>
      <c r="OWW4" s="395"/>
      <c r="OWX4" s="395"/>
      <c r="OWY4" s="395"/>
      <c r="OWZ4" s="395"/>
      <c r="OXA4" s="395"/>
      <c r="OXB4" s="395"/>
      <c r="OXC4" s="395"/>
      <c r="OXD4" s="395"/>
      <c r="OXE4" s="395"/>
      <c r="OXF4" s="395"/>
      <c r="OXG4" s="395"/>
      <c r="OXH4" s="395"/>
      <c r="OXI4" s="395"/>
      <c r="OXJ4" s="395"/>
      <c r="OXK4" s="395"/>
      <c r="OXL4" s="395"/>
      <c r="OXM4" s="395"/>
      <c r="OXN4" s="395"/>
      <c r="OXO4" s="395"/>
      <c r="OXP4" s="395"/>
      <c r="OXQ4" s="395"/>
      <c r="OXR4" s="395"/>
      <c r="OXS4" s="395"/>
      <c r="OXT4" s="395"/>
      <c r="OXU4" s="395"/>
      <c r="OXV4" s="395"/>
      <c r="OXW4" s="395"/>
      <c r="OXX4" s="395"/>
      <c r="OXY4" s="395"/>
      <c r="OXZ4" s="395"/>
      <c r="OYA4" s="395"/>
      <c r="OYB4" s="395"/>
      <c r="OYC4" s="395"/>
      <c r="OYD4" s="395"/>
      <c r="OYE4" s="395"/>
      <c r="OYF4" s="395"/>
      <c r="OYG4" s="395"/>
      <c r="OYH4" s="395"/>
      <c r="OYI4" s="395"/>
      <c r="OYJ4" s="395"/>
      <c r="OYK4" s="395"/>
      <c r="OYL4" s="395"/>
      <c r="OYM4" s="395"/>
      <c r="OYN4" s="395"/>
      <c r="OYO4" s="395"/>
      <c r="OYP4" s="395"/>
      <c r="OYQ4" s="395"/>
      <c r="OYR4" s="395"/>
      <c r="OYS4" s="395"/>
      <c r="OYT4" s="395"/>
      <c r="OYU4" s="395"/>
      <c r="OYV4" s="395"/>
      <c r="OYW4" s="395"/>
      <c r="OYX4" s="395"/>
      <c r="OYY4" s="395"/>
      <c r="OYZ4" s="395"/>
      <c r="OZA4" s="395"/>
      <c r="OZB4" s="395"/>
      <c r="OZC4" s="395"/>
      <c r="OZD4" s="395"/>
      <c r="OZE4" s="395"/>
      <c r="OZF4" s="395"/>
      <c r="OZG4" s="395"/>
      <c r="OZH4" s="395"/>
      <c r="OZI4" s="395"/>
      <c r="OZJ4" s="395"/>
      <c r="OZK4" s="395"/>
      <c r="OZL4" s="395"/>
      <c r="OZM4" s="395"/>
      <c r="OZN4" s="395"/>
      <c r="OZO4" s="395"/>
      <c r="OZP4" s="395"/>
      <c r="OZQ4" s="395"/>
      <c r="OZR4" s="395"/>
      <c r="OZS4" s="395"/>
      <c r="OZT4" s="395"/>
      <c r="OZU4" s="395"/>
      <c r="OZV4" s="395"/>
      <c r="OZW4" s="395"/>
      <c r="OZX4" s="395"/>
      <c r="OZY4" s="395"/>
      <c r="OZZ4" s="395"/>
      <c r="PAA4" s="395"/>
      <c r="PAB4" s="395"/>
      <c r="PAC4" s="395"/>
      <c r="PAD4" s="395"/>
      <c r="PAE4" s="395"/>
      <c r="PAF4" s="395"/>
      <c r="PAG4" s="395"/>
      <c r="PAH4" s="395"/>
      <c r="PAI4" s="395"/>
      <c r="PAJ4" s="395"/>
      <c r="PAK4" s="395"/>
      <c r="PAL4" s="395"/>
      <c r="PAM4" s="395"/>
      <c r="PAN4" s="395"/>
      <c r="PAO4" s="395"/>
      <c r="PAP4" s="395"/>
      <c r="PAQ4" s="395"/>
      <c r="PAR4" s="395"/>
      <c r="PAS4" s="395"/>
      <c r="PAT4" s="395"/>
      <c r="PAU4" s="395"/>
      <c r="PAV4" s="395"/>
      <c r="PAW4" s="395"/>
      <c r="PAX4" s="395"/>
      <c r="PAY4" s="395"/>
      <c r="PAZ4" s="395"/>
      <c r="PBA4" s="395"/>
      <c r="PBB4" s="395"/>
      <c r="PBC4" s="395"/>
      <c r="PBD4" s="395"/>
      <c r="PBE4" s="395"/>
      <c r="PBF4" s="395"/>
      <c r="PBG4" s="395"/>
      <c r="PBH4" s="395"/>
      <c r="PBI4" s="395"/>
      <c r="PBJ4" s="395"/>
      <c r="PBK4" s="395"/>
      <c r="PBL4" s="395"/>
      <c r="PBM4" s="395"/>
      <c r="PBN4" s="395"/>
      <c r="PBO4" s="395"/>
      <c r="PBP4" s="395"/>
      <c r="PBQ4" s="395"/>
      <c r="PBR4" s="395"/>
      <c r="PBS4" s="395"/>
      <c r="PBT4" s="395"/>
      <c r="PBU4" s="395"/>
      <c r="PBV4" s="395"/>
      <c r="PBW4" s="395"/>
      <c r="PBX4" s="395"/>
      <c r="PBY4" s="395"/>
      <c r="PBZ4" s="395"/>
      <c r="PCA4" s="395"/>
      <c r="PCB4" s="395"/>
      <c r="PCC4" s="395"/>
      <c r="PCD4" s="395"/>
      <c r="PCE4" s="395"/>
      <c r="PCF4" s="395"/>
      <c r="PCG4" s="395"/>
      <c r="PCH4" s="395"/>
      <c r="PCI4" s="395"/>
      <c r="PCJ4" s="395"/>
      <c r="PCK4" s="395"/>
      <c r="PCL4" s="395"/>
      <c r="PCM4" s="395"/>
      <c r="PCN4" s="395"/>
      <c r="PCO4" s="395"/>
      <c r="PCP4" s="395"/>
      <c r="PCQ4" s="395"/>
      <c r="PCR4" s="395"/>
      <c r="PCS4" s="395"/>
      <c r="PCT4" s="395"/>
      <c r="PCU4" s="395"/>
      <c r="PCV4" s="395"/>
      <c r="PCW4" s="395"/>
      <c r="PCX4" s="395"/>
      <c r="PCY4" s="395"/>
      <c r="PCZ4" s="395"/>
      <c r="PDA4" s="395"/>
      <c r="PDB4" s="395"/>
      <c r="PDC4" s="395"/>
      <c r="PDD4" s="395"/>
      <c r="PDE4" s="395"/>
      <c r="PDF4" s="395"/>
      <c r="PDG4" s="395"/>
      <c r="PDH4" s="395"/>
      <c r="PDI4" s="395"/>
      <c r="PDJ4" s="395"/>
      <c r="PDK4" s="395"/>
      <c r="PDL4" s="395"/>
      <c r="PDM4" s="395"/>
      <c r="PDN4" s="395"/>
      <c r="PDO4" s="395"/>
      <c r="PDP4" s="395"/>
      <c r="PDQ4" s="395"/>
      <c r="PDR4" s="395"/>
      <c r="PDS4" s="395"/>
      <c r="PDT4" s="395"/>
      <c r="PDU4" s="395"/>
      <c r="PDV4" s="395"/>
      <c r="PDW4" s="395"/>
      <c r="PDX4" s="395"/>
      <c r="PDY4" s="395"/>
      <c r="PDZ4" s="395"/>
      <c r="PEA4" s="395"/>
      <c r="PEB4" s="395"/>
      <c r="PEC4" s="395"/>
      <c r="PED4" s="395"/>
      <c r="PEE4" s="395"/>
      <c r="PEF4" s="395"/>
      <c r="PEG4" s="395"/>
      <c r="PEH4" s="395"/>
      <c r="PEI4" s="395"/>
      <c r="PEJ4" s="395"/>
      <c r="PEK4" s="395"/>
      <c r="PEL4" s="395"/>
      <c r="PEM4" s="395"/>
      <c r="PEN4" s="395"/>
      <c r="PEO4" s="395"/>
      <c r="PEP4" s="395"/>
      <c r="PEQ4" s="395"/>
      <c r="PER4" s="395"/>
      <c r="PES4" s="395"/>
      <c r="PET4" s="395"/>
      <c r="PEU4" s="395"/>
      <c r="PEV4" s="395"/>
      <c r="PEW4" s="395"/>
      <c r="PEX4" s="395"/>
      <c r="PEY4" s="395"/>
      <c r="PEZ4" s="395"/>
      <c r="PFA4" s="395"/>
      <c r="PFB4" s="395"/>
      <c r="PFC4" s="395"/>
      <c r="PFD4" s="395"/>
      <c r="PFE4" s="395"/>
      <c r="PFF4" s="395"/>
      <c r="PFG4" s="395"/>
      <c r="PFH4" s="395"/>
      <c r="PFI4" s="395"/>
      <c r="PFJ4" s="395"/>
      <c r="PFK4" s="395"/>
      <c r="PFL4" s="395"/>
      <c r="PFM4" s="395"/>
      <c r="PFN4" s="395"/>
      <c r="PFO4" s="395"/>
      <c r="PFP4" s="395"/>
      <c r="PFQ4" s="395"/>
      <c r="PFR4" s="395"/>
      <c r="PFS4" s="395"/>
      <c r="PFT4" s="395"/>
      <c r="PFU4" s="395"/>
      <c r="PFV4" s="395"/>
      <c r="PFW4" s="395"/>
      <c r="PFX4" s="395"/>
      <c r="PFY4" s="395"/>
      <c r="PFZ4" s="395"/>
      <c r="PGA4" s="395"/>
      <c r="PGB4" s="395"/>
      <c r="PGC4" s="395"/>
      <c r="PGD4" s="395"/>
      <c r="PGE4" s="395"/>
      <c r="PGF4" s="395"/>
      <c r="PGG4" s="395"/>
      <c r="PGH4" s="395"/>
      <c r="PGI4" s="395"/>
      <c r="PGJ4" s="395"/>
      <c r="PGK4" s="395"/>
      <c r="PGL4" s="395"/>
      <c r="PGM4" s="395"/>
      <c r="PGN4" s="395"/>
      <c r="PGO4" s="395"/>
      <c r="PGP4" s="395"/>
      <c r="PGQ4" s="395"/>
      <c r="PGR4" s="395"/>
      <c r="PGS4" s="395"/>
      <c r="PGT4" s="395"/>
      <c r="PGU4" s="395"/>
      <c r="PGV4" s="395"/>
      <c r="PGW4" s="395"/>
      <c r="PGX4" s="395"/>
      <c r="PGY4" s="395"/>
      <c r="PGZ4" s="395"/>
      <c r="PHA4" s="395"/>
      <c r="PHB4" s="395"/>
      <c r="PHC4" s="395"/>
      <c r="PHD4" s="395"/>
      <c r="PHE4" s="395"/>
      <c r="PHF4" s="395"/>
      <c r="PHG4" s="395"/>
      <c r="PHH4" s="395"/>
      <c r="PHI4" s="395"/>
      <c r="PHJ4" s="395"/>
      <c r="PHK4" s="395"/>
      <c r="PHL4" s="395"/>
      <c r="PHM4" s="395"/>
      <c r="PHN4" s="395"/>
      <c r="PHO4" s="395"/>
      <c r="PHP4" s="395"/>
      <c r="PHQ4" s="395"/>
      <c r="PHR4" s="395"/>
      <c r="PHS4" s="395"/>
      <c r="PHT4" s="395"/>
      <c r="PHU4" s="395"/>
      <c r="PHV4" s="395"/>
      <c r="PHW4" s="395"/>
      <c r="PHX4" s="395"/>
      <c r="PHY4" s="395"/>
      <c r="PHZ4" s="395"/>
      <c r="PIA4" s="395"/>
      <c r="PIB4" s="395"/>
      <c r="PIC4" s="395"/>
      <c r="PID4" s="395"/>
      <c r="PIE4" s="395"/>
      <c r="PIF4" s="395"/>
      <c r="PIG4" s="395"/>
      <c r="PIH4" s="395"/>
      <c r="PII4" s="395"/>
      <c r="PIJ4" s="395"/>
      <c r="PIK4" s="395"/>
      <c r="PIL4" s="395"/>
      <c r="PIM4" s="395"/>
      <c r="PIN4" s="395"/>
      <c r="PIO4" s="395"/>
      <c r="PIP4" s="395"/>
      <c r="PIQ4" s="395"/>
      <c r="PIR4" s="395"/>
      <c r="PIS4" s="395"/>
      <c r="PIT4" s="395"/>
      <c r="PIU4" s="395"/>
      <c r="PIV4" s="395"/>
      <c r="PIW4" s="395"/>
      <c r="PIX4" s="395"/>
      <c r="PIY4" s="395"/>
      <c r="PIZ4" s="395"/>
      <c r="PJA4" s="395"/>
      <c r="PJB4" s="395"/>
      <c r="PJC4" s="395"/>
      <c r="PJD4" s="395"/>
      <c r="PJE4" s="395"/>
      <c r="PJF4" s="395"/>
      <c r="PJG4" s="395"/>
      <c r="PJH4" s="395"/>
      <c r="PJI4" s="395"/>
      <c r="PJJ4" s="395"/>
      <c r="PJK4" s="395"/>
      <c r="PJL4" s="395"/>
      <c r="PJM4" s="395"/>
      <c r="PJN4" s="395"/>
      <c r="PJO4" s="395"/>
      <c r="PJP4" s="395"/>
      <c r="PJQ4" s="395"/>
      <c r="PJR4" s="395"/>
      <c r="PJS4" s="395"/>
      <c r="PJT4" s="395"/>
      <c r="PJU4" s="395"/>
      <c r="PJV4" s="395"/>
      <c r="PJW4" s="395"/>
      <c r="PJX4" s="395"/>
      <c r="PJY4" s="395"/>
      <c r="PJZ4" s="395"/>
      <c r="PKA4" s="395"/>
      <c r="PKB4" s="395"/>
      <c r="PKC4" s="395"/>
      <c r="PKD4" s="395"/>
      <c r="PKE4" s="395"/>
      <c r="PKF4" s="395"/>
      <c r="PKG4" s="395"/>
      <c r="PKH4" s="395"/>
      <c r="PKI4" s="395"/>
      <c r="PKJ4" s="395"/>
      <c r="PKK4" s="395"/>
      <c r="PKL4" s="395"/>
      <c r="PKM4" s="395"/>
      <c r="PKN4" s="395"/>
      <c r="PKO4" s="395"/>
      <c r="PKP4" s="395"/>
      <c r="PKQ4" s="395"/>
      <c r="PKR4" s="395"/>
      <c r="PKS4" s="395"/>
      <c r="PKT4" s="395"/>
      <c r="PKU4" s="395"/>
      <c r="PKV4" s="395"/>
      <c r="PKW4" s="395"/>
      <c r="PKX4" s="395"/>
      <c r="PKY4" s="395"/>
      <c r="PKZ4" s="395"/>
      <c r="PLA4" s="395"/>
      <c r="PLB4" s="395"/>
      <c r="PLC4" s="395"/>
      <c r="PLD4" s="395"/>
      <c r="PLE4" s="395"/>
      <c r="PLF4" s="395"/>
      <c r="PLG4" s="395"/>
      <c r="PLH4" s="395"/>
      <c r="PLI4" s="395"/>
      <c r="PLJ4" s="395"/>
      <c r="PLK4" s="395"/>
      <c r="PLL4" s="395"/>
      <c r="PLM4" s="395"/>
      <c r="PLN4" s="395"/>
      <c r="PLO4" s="395"/>
      <c r="PLP4" s="395"/>
      <c r="PLQ4" s="395"/>
      <c r="PLR4" s="395"/>
      <c r="PLS4" s="395"/>
      <c r="PLT4" s="395"/>
      <c r="PLU4" s="395"/>
      <c r="PLV4" s="395"/>
      <c r="PLW4" s="395"/>
      <c r="PLX4" s="395"/>
      <c r="PLY4" s="395"/>
      <c r="PLZ4" s="395"/>
      <c r="PMA4" s="395"/>
      <c r="PMB4" s="395"/>
      <c r="PMC4" s="395"/>
      <c r="PMD4" s="395"/>
      <c r="PME4" s="395"/>
      <c r="PMF4" s="395"/>
      <c r="PMG4" s="395"/>
      <c r="PMH4" s="395"/>
      <c r="PMI4" s="395"/>
      <c r="PMJ4" s="395"/>
      <c r="PMK4" s="395"/>
      <c r="PML4" s="395"/>
      <c r="PMM4" s="395"/>
      <c r="PMN4" s="395"/>
      <c r="PMO4" s="395"/>
      <c r="PMP4" s="395"/>
      <c r="PMQ4" s="395"/>
      <c r="PMR4" s="395"/>
      <c r="PMS4" s="395"/>
      <c r="PMT4" s="395"/>
      <c r="PMU4" s="395"/>
      <c r="PMV4" s="395"/>
      <c r="PMW4" s="395"/>
      <c r="PMX4" s="395"/>
      <c r="PMY4" s="395"/>
      <c r="PMZ4" s="395"/>
      <c r="PNA4" s="395"/>
      <c r="PNB4" s="395"/>
      <c r="PNC4" s="395"/>
      <c r="PND4" s="395"/>
      <c r="PNE4" s="395"/>
      <c r="PNF4" s="395"/>
      <c r="PNG4" s="395"/>
      <c r="PNH4" s="395"/>
      <c r="PNI4" s="395"/>
      <c r="PNJ4" s="395"/>
      <c r="PNK4" s="395"/>
      <c r="PNL4" s="395"/>
      <c r="PNM4" s="395"/>
      <c r="PNN4" s="395"/>
      <c r="PNO4" s="395"/>
      <c r="PNP4" s="395"/>
      <c r="PNQ4" s="395"/>
      <c r="PNR4" s="395"/>
      <c r="PNS4" s="395"/>
      <c r="PNT4" s="395"/>
      <c r="PNU4" s="395"/>
      <c r="PNV4" s="395"/>
      <c r="PNW4" s="395"/>
      <c r="PNX4" s="395"/>
      <c r="PNY4" s="395"/>
      <c r="PNZ4" s="395"/>
      <c r="POA4" s="395"/>
      <c r="POB4" s="395"/>
      <c r="POC4" s="395"/>
      <c r="POD4" s="395"/>
      <c r="POE4" s="395"/>
      <c r="POF4" s="395"/>
      <c r="POG4" s="395"/>
      <c r="POH4" s="395"/>
      <c r="POI4" s="395"/>
      <c r="POJ4" s="395"/>
      <c r="POK4" s="395"/>
      <c r="POL4" s="395"/>
      <c r="POM4" s="395"/>
      <c r="PON4" s="395"/>
      <c r="POO4" s="395"/>
      <c r="POP4" s="395"/>
      <c r="POQ4" s="395"/>
      <c r="POR4" s="395"/>
      <c r="POS4" s="395"/>
      <c r="POT4" s="395"/>
      <c r="POU4" s="395"/>
      <c r="POV4" s="395"/>
      <c r="POW4" s="395"/>
      <c r="POX4" s="395"/>
      <c r="POY4" s="395"/>
      <c r="POZ4" s="395"/>
      <c r="PPA4" s="395"/>
      <c r="PPB4" s="395"/>
      <c r="PPC4" s="395"/>
      <c r="PPD4" s="395"/>
      <c r="PPE4" s="395"/>
      <c r="PPF4" s="395"/>
      <c r="PPG4" s="395"/>
      <c r="PPH4" s="395"/>
      <c r="PPI4" s="395"/>
      <c r="PPJ4" s="395"/>
      <c r="PPK4" s="395"/>
      <c r="PPL4" s="395"/>
      <c r="PPM4" s="395"/>
      <c r="PPN4" s="395"/>
      <c r="PPO4" s="395"/>
      <c r="PPP4" s="395"/>
      <c r="PPQ4" s="395"/>
      <c r="PPR4" s="395"/>
      <c r="PPS4" s="395"/>
      <c r="PPT4" s="395"/>
      <c r="PPU4" s="395"/>
      <c r="PPV4" s="395"/>
      <c r="PPW4" s="395"/>
      <c r="PPX4" s="395"/>
      <c r="PPY4" s="395"/>
      <c r="PPZ4" s="395"/>
      <c r="PQA4" s="395"/>
      <c r="PQB4" s="395"/>
      <c r="PQC4" s="395"/>
      <c r="PQD4" s="395"/>
      <c r="PQE4" s="395"/>
      <c r="PQF4" s="395"/>
      <c r="PQG4" s="395"/>
      <c r="PQH4" s="395"/>
      <c r="PQI4" s="395"/>
      <c r="PQJ4" s="395"/>
      <c r="PQK4" s="395"/>
      <c r="PQL4" s="395"/>
      <c r="PQM4" s="395"/>
      <c r="PQN4" s="395"/>
      <c r="PQO4" s="395"/>
      <c r="PQP4" s="395"/>
      <c r="PQQ4" s="395"/>
      <c r="PQR4" s="395"/>
      <c r="PQS4" s="395"/>
      <c r="PQT4" s="395"/>
      <c r="PQU4" s="395"/>
      <c r="PQV4" s="395"/>
      <c r="PQW4" s="395"/>
      <c r="PQX4" s="395"/>
      <c r="PQY4" s="395"/>
      <c r="PQZ4" s="395"/>
      <c r="PRA4" s="395"/>
      <c r="PRB4" s="395"/>
      <c r="PRC4" s="395"/>
      <c r="PRD4" s="395"/>
      <c r="PRE4" s="395"/>
      <c r="PRF4" s="395"/>
      <c r="PRG4" s="395"/>
      <c r="PRH4" s="395"/>
      <c r="PRI4" s="395"/>
      <c r="PRJ4" s="395"/>
      <c r="PRK4" s="395"/>
      <c r="PRL4" s="395"/>
      <c r="PRM4" s="395"/>
      <c r="PRN4" s="395"/>
      <c r="PRO4" s="395"/>
      <c r="PRP4" s="395"/>
      <c r="PRQ4" s="395"/>
      <c r="PRR4" s="395"/>
      <c r="PRS4" s="395"/>
      <c r="PRT4" s="395"/>
      <c r="PRU4" s="395"/>
      <c r="PRV4" s="395"/>
      <c r="PRW4" s="395"/>
      <c r="PRX4" s="395"/>
      <c r="PRY4" s="395"/>
      <c r="PRZ4" s="395"/>
      <c r="PSA4" s="395"/>
      <c r="PSB4" s="395"/>
      <c r="PSC4" s="395"/>
      <c r="PSD4" s="395"/>
      <c r="PSE4" s="395"/>
      <c r="PSF4" s="395"/>
      <c r="PSG4" s="395"/>
      <c r="PSH4" s="395"/>
      <c r="PSI4" s="395"/>
      <c r="PSJ4" s="395"/>
      <c r="PSK4" s="395"/>
      <c r="PSL4" s="395"/>
      <c r="PSM4" s="395"/>
      <c r="PSN4" s="395"/>
      <c r="PSO4" s="395"/>
      <c r="PSP4" s="395"/>
      <c r="PSQ4" s="395"/>
      <c r="PSR4" s="395"/>
      <c r="PSS4" s="395"/>
      <c r="PST4" s="395"/>
      <c r="PSU4" s="395"/>
      <c r="PSV4" s="395"/>
      <c r="PSW4" s="395"/>
      <c r="PSX4" s="395"/>
      <c r="PSY4" s="395"/>
      <c r="PSZ4" s="395"/>
      <c r="PTA4" s="395"/>
      <c r="PTB4" s="395"/>
      <c r="PTC4" s="395"/>
      <c r="PTD4" s="395"/>
      <c r="PTE4" s="395"/>
      <c r="PTF4" s="395"/>
      <c r="PTG4" s="395"/>
      <c r="PTH4" s="395"/>
      <c r="PTI4" s="395"/>
      <c r="PTJ4" s="395"/>
      <c r="PTK4" s="395"/>
      <c r="PTL4" s="395"/>
      <c r="PTM4" s="395"/>
      <c r="PTN4" s="395"/>
      <c r="PTO4" s="395"/>
      <c r="PTP4" s="395"/>
      <c r="PTQ4" s="395"/>
      <c r="PTR4" s="395"/>
      <c r="PTS4" s="395"/>
      <c r="PTT4" s="395"/>
      <c r="PTU4" s="395"/>
      <c r="PTV4" s="395"/>
      <c r="PTW4" s="395"/>
      <c r="PTX4" s="395"/>
      <c r="PTY4" s="395"/>
      <c r="PTZ4" s="395"/>
      <c r="PUA4" s="395"/>
      <c r="PUB4" s="395"/>
      <c r="PUC4" s="395"/>
      <c r="PUD4" s="395"/>
      <c r="PUE4" s="395"/>
      <c r="PUF4" s="395"/>
      <c r="PUG4" s="395"/>
      <c r="PUH4" s="395"/>
      <c r="PUI4" s="395"/>
      <c r="PUJ4" s="395"/>
      <c r="PUK4" s="395"/>
      <c r="PUL4" s="395"/>
      <c r="PUM4" s="395"/>
      <c r="PUN4" s="395"/>
      <c r="PUO4" s="395"/>
      <c r="PUP4" s="395"/>
      <c r="PUQ4" s="395"/>
      <c r="PUR4" s="395"/>
      <c r="PUS4" s="395"/>
      <c r="PUT4" s="395"/>
      <c r="PUU4" s="395"/>
      <c r="PUV4" s="395"/>
      <c r="PUW4" s="395"/>
      <c r="PUX4" s="395"/>
      <c r="PUY4" s="395"/>
      <c r="PUZ4" s="395"/>
      <c r="PVA4" s="395"/>
      <c r="PVB4" s="395"/>
      <c r="PVC4" s="395"/>
      <c r="PVD4" s="395"/>
      <c r="PVE4" s="395"/>
      <c r="PVF4" s="395"/>
      <c r="PVG4" s="395"/>
      <c r="PVH4" s="395"/>
      <c r="PVI4" s="395"/>
      <c r="PVJ4" s="395"/>
      <c r="PVK4" s="395"/>
      <c r="PVL4" s="395"/>
      <c r="PVM4" s="395"/>
      <c r="PVN4" s="395"/>
      <c r="PVO4" s="395"/>
      <c r="PVP4" s="395"/>
      <c r="PVQ4" s="395"/>
      <c r="PVR4" s="395"/>
      <c r="PVS4" s="395"/>
      <c r="PVT4" s="395"/>
      <c r="PVU4" s="395"/>
      <c r="PVV4" s="395"/>
      <c r="PVW4" s="395"/>
      <c r="PVX4" s="395"/>
      <c r="PVY4" s="395"/>
      <c r="PVZ4" s="395"/>
      <c r="PWA4" s="395"/>
      <c r="PWB4" s="395"/>
      <c r="PWC4" s="395"/>
      <c r="PWD4" s="395"/>
      <c r="PWE4" s="395"/>
      <c r="PWF4" s="395"/>
      <c r="PWG4" s="395"/>
      <c r="PWH4" s="395"/>
      <c r="PWI4" s="395"/>
      <c r="PWJ4" s="395"/>
      <c r="PWK4" s="395"/>
      <c r="PWL4" s="395"/>
      <c r="PWM4" s="395"/>
      <c r="PWN4" s="395"/>
      <c r="PWO4" s="395"/>
      <c r="PWP4" s="395"/>
      <c r="PWQ4" s="395"/>
      <c r="PWR4" s="395"/>
      <c r="PWS4" s="395"/>
      <c r="PWT4" s="395"/>
      <c r="PWU4" s="395"/>
      <c r="PWV4" s="395"/>
      <c r="PWW4" s="395"/>
      <c r="PWX4" s="395"/>
      <c r="PWY4" s="395"/>
      <c r="PWZ4" s="395"/>
      <c r="PXA4" s="395"/>
      <c r="PXB4" s="395"/>
      <c r="PXC4" s="395"/>
      <c r="PXD4" s="395"/>
      <c r="PXE4" s="395"/>
      <c r="PXF4" s="395"/>
      <c r="PXG4" s="395"/>
      <c r="PXH4" s="395"/>
      <c r="PXI4" s="395"/>
      <c r="PXJ4" s="395"/>
      <c r="PXK4" s="395"/>
      <c r="PXL4" s="395"/>
      <c r="PXM4" s="395"/>
      <c r="PXN4" s="395"/>
      <c r="PXO4" s="395"/>
      <c r="PXP4" s="395"/>
      <c r="PXQ4" s="395"/>
      <c r="PXR4" s="395"/>
      <c r="PXS4" s="395"/>
      <c r="PXT4" s="395"/>
      <c r="PXU4" s="395"/>
      <c r="PXV4" s="395"/>
      <c r="PXW4" s="395"/>
      <c r="PXX4" s="395"/>
      <c r="PXY4" s="395"/>
      <c r="PXZ4" s="395"/>
      <c r="PYA4" s="395"/>
      <c r="PYB4" s="395"/>
      <c r="PYC4" s="395"/>
      <c r="PYD4" s="395"/>
      <c r="PYE4" s="395"/>
      <c r="PYF4" s="395"/>
      <c r="PYG4" s="395"/>
      <c r="PYH4" s="395"/>
      <c r="PYI4" s="395"/>
      <c r="PYJ4" s="395"/>
      <c r="PYK4" s="395"/>
      <c r="PYL4" s="395"/>
      <c r="PYM4" s="395"/>
      <c r="PYN4" s="395"/>
      <c r="PYO4" s="395"/>
      <c r="PYP4" s="395"/>
      <c r="PYQ4" s="395"/>
      <c r="PYR4" s="395"/>
      <c r="PYS4" s="395"/>
      <c r="PYT4" s="395"/>
      <c r="PYU4" s="395"/>
      <c r="PYV4" s="395"/>
      <c r="PYW4" s="395"/>
      <c r="PYX4" s="395"/>
      <c r="PYY4" s="395"/>
      <c r="PYZ4" s="395"/>
      <c r="PZA4" s="395"/>
      <c r="PZB4" s="395"/>
      <c r="PZC4" s="395"/>
      <c r="PZD4" s="395"/>
      <c r="PZE4" s="395"/>
      <c r="PZF4" s="395"/>
      <c r="PZG4" s="395"/>
      <c r="PZH4" s="395"/>
      <c r="PZI4" s="395"/>
      <c r="PZJ4" s="395"/>
      <c r="PZK4" s="395"/>
      <c r="PZL4" s="395"/>
      <c r="PZM4" s="395"/>
      <c r="PZN4" s="395"/>
      <c r="PZO4" s="395"/>
      <c r="PZP4" s="395"/>
      <c r="PZQ4" s="395"/>
      <c r="PZR4" s="395"/>
      <c r="PZS4" s="395"/>
      <c r="PZT4" s="395"/>
      <c r="PZU4" s="395"/>
      <c r="PZV4" s="395"/>
      <c r="PZW4" s="395"/>
      <c r="PZX4" s="395"/>
      <c r="PZY4" s="395"/>
      <c r="PZZ4" s="395"/>
      <c r="QAA4" s="395"/>
      <c r="QAB4" s="395"/>
      <c r="QAC4" s="395"/>
      <c r="QAD4" s="395"/>
      <c r="QAE4" s="395"/>
      <c r="QAF4" s="395"/>
      <c r="QAG4" s="395"/>
      <c r="QAH4" s="395"/>
      <c r="QAI4" s="395"/>
      <c r="QAJ4" s="395"/>
      <c r="QAK4" s="395"/>
      <c r="QAL4" s="395"/>
      <c r="QAM4" s="395"/>
      <c r="QAN4" s="395"/>
      <c r="QAO4" s="395"/>
      <c r="QAP4" s="395"/>
      <c r="QAQ4" s="395"/>
      <c r="QAR4" s="395"/>
      <c r="QAS4" s="395"/>
      <c r="QAT4" s="395"/>
      <c r="QAU4" s="395"/>
      <c r="QAV4" s="395"/>
      <c r="QAW4" s="395"/>
      <c r="QAX4" s="395"/>
      <c r="QAY4" s="395"/>
      <c r="QAZ4" s="395"/>
      <c r="QBA4" s="395"/>
      <c r="QBB4" s="395"/>
      <c r="QBC4" s="395"/>
      <c r="QBD4" s="395"/>
      <c r="QBE4" s="395"/>
      <c r="QBF4" s="395"/>
      <c r="QBG4" s="395"/>
      <c r="QBH4" s="395"/>
      <c r="QBI4" s="395"/>
      <c r="QBJ4" s="395"/>
      <c r="QBK4" s="395"/>
      <c r="QBL4" s="395"/>
      <c r="QBM4" s="395"/>
      <c r="QBN4" s="395"/>
      <c r="QBO4" s="395"/>
      <c r="QBP4" s="395"/>
      <c r="QBQ4" s="395"/>
      <c r="QBR4" s="395"/>
      <c r="QBS4" s="395"/>
      <c r="QBT4" s="395"/>
      <c r="QBU4" s="395"/>
      <c r="QBV4" s="395"/>
      <c r="QBW4" s="395"/>
      <c r="QBX4" s="395"/>
      <c r="QBY4" s="395"/>
      <c r="QBZ4" s="395"/>
      <c r="QCA4" s="395"/>
      <c r="QCB4" s="395"/>
      <c r="QCC4" s="395"/>
      <c r="QCD4" s="395"/>
      <c r="QCE4" s="395"/>
      <c r="QCF4" s="395"/>
      <c r="QCG4" s="395"/>
      <c r="QCH4" s="395"/>
      <c r="QCI4" s="395"/>
      <c r="QCJ4" s="395"/>
      <c r="QCK4" s="395"/>
      <c r="QCL4" s="395"/>
      <c r="QCM4" s="395"/>
      <c r="QCN4" s="395"/>
      <c r="QCO4" s="395"/>
      <c r="QCP4" s="395"/>
      <c r="QCQ4" s="395"/>
      <c r="QCR4" s="395"/>
      <c r="QCS4" s="395"/>
      <c r="QCT4" s="395"/>
      <c r="QCU4" s="395"/>
      <c r="QCV4" s="395"/>
      <c r="QCW4" s="395"/>
      <c r="QCX4" s="395"/>
      <c r="QCY4" s="395"/>
      <c r="QCZ4" s="395"/>
      <c r="QDA4" s="395"/>
      <c r="QDB4" s="395"/>
      <c r="QDC4" s="395"/>
      <c r="QDD4" s="395"/>
      <c r="QDE4" s="395"/>
      <c r="QDF4" s="395"/>
      <c r="QDG4" s="395"/>
      <c r="QDH4" s="395"/>
      <c r="QDI4" s="395"/>
      <c r="QDJ4" s="395"/>
      <c r="QDK4" s="395"/>
      <c r="QDL4" s="395"/>
      <c r="QDM4" s="395"/>
      <c r="QDN4" s="395"/>
      <c r="QDO4" s="395"/>
      <c r="QDP4" s="395"/>
      <c r="QDQ4" s="395"/>
      <c r="QDR4" s="395"/>
      <c r="QDS4" s="395"/>
      <c r="QDT4" s="395"/>
      <c r="QDU4" s="395"/>
      <c r="QDV4" s="395"/>
      <c r="QDW4" s="395"/>
      <c r="QDX4" s="395"/>
      <c r="QDY4" s="395"/>
      <c r="QDZ4" s="395"/>
      <c r="QEA4" s="395"/>
      <c r="QEB4" s="395"/>
      <c r="QEC4" s="395"/>
      <c r="QED4" s="395"/>
      <c r="QEE4" s="395"/>
      <c r="QEF4" s="395"/>
      <c r="QEG4" s="395"/>
      <c r="QEH4" s="395"/>
      <c r="QEI4" s="395"/>
      <c r="QEJ4" s="395"/>
      <c r="QEK4" s="395"/>
      <c r="QEL4" s="395"/>
      <c r="QEM4" s="395"/>
      <c r="QEN4" s="395"/>
      <c r="QEO4" s="395"/>
      <c r="QEP4" s="395"/>
      <c r="QEQ4" s="395"/>
      <c r="QER4" s="395"/>
      <c r="QES4" s="395"/>
      <c r="QET4" s="395"/>
      <c r="QEU4" s="395"/>
      <c r="QEV4" s="395"/>
      <c r="QEW4" s="395"/>
      <c r="QEX4" s="395"/>
      <c r="QEY4" s="395"/>
      <c r="QEZ4" s="395"/>
      <c r="QFA4" s="395"/>
      <c r="QFB4" s="395"/>
      <c r="QFC4" s="395"/>
      <c r="QFD4" s="395"/>
      <c r="QFE4" s="395"/>
      <c r="QFF4" s="395"/>
      <c r="QFG4" s="395"/>
      <c r="QFH4" s="395"/>
      <c r="QFI4" s="395"/>
      <c r="QFJ4" s="395"/>
      <c r="QFK4" s="395"/>
      <c r="QFL4" s="395"/>
      <c r="QFM4" s="395"/>
      <c r="QFN4" s="395"/>
      <c r="QFO4" s="395"/>
      <c r="QFP4" s="395"/>
      <c r="QFQ4" s="395"/>
      <c r="QFR4" s="395"/>
      <c r="QFS4" s="395"/>
      <c r="QFT4" s="395"/>
      <c r="QFU4" s="395"/>
      <c r="QFV4" s="395"/>
      <c r="QFW4" s="395"/>
      <c r="QFX4" s="395"/>
      <c r="QFY4" s="395"/>
      <c r="QFZ4" s="395"/>
      <c r="QGA4" s="395"/>
      <c r="QGB4" s="395"/>
      <c r="QGC4" s="395"/>
      <c r="QGD4" s="395"/>
      <c r="QGE4" s="395"/>
      <c r="QGF4" s="395"/>
      <c r="QGG4" s="395"/>
      <c r="QGH4" s="395"/>
      <c r="QGI4" s="395"/>
      <c r="QGJ4" s="395"/>
      <c r="QGK4" s="395"/>
      <c r="QGL4" s="395"/>
      <c r="QGM4" s="395"/>
      <c r="QGN4" s="395"/>
      <c r="QGO4" s="395"/>
      <c r="QGP4" s="395"/>
      <c r="QGQ4" s="395"/>
      <c r="QGR4" s="395"/>
      <c r="QGS4" s="395"/>
      <c r="QGT4" s="395"/>
      <c r="QGU4" s="395"/>
      <c r="QGV4" s="395"/>
      <c r="QGW4" s="395"/>
      <c r="QGX4" s="395"/>
      <c r="QGY4" s="395"/>
      <c r="QGZ4" s="395"/>
      <c r="QHA4" s="395"/>
      <c r="QHB4" s="395"/>
      <c r="QHC4" s="395"/>
      <c r="QHD4" s="395"/>
      <c r="QHE4" s="395"/>
      <c r="QHF4" s="395"/>
      <c r="QHG4" s="395"/>
      <c r="QHH4" s="395"/>
      <c r="QHI4" s="395"/>
      <c r="QHJ4" s="395"/>
      <c r="QHK4" s="395"/>
      <c r="QHL4" s="395"/>
      <c r="QHM4" s="395"/>
      <c r="QHN4" s="395"/>
      <c r="QHO4" s="395"/>
      <c r="QHP4" s="395"/>
      <c r="QHQ4" s="395"/>
      <c r="QHR4" s="395"/>
      <c r="QHS4" s="395"/>
      <c r="QHT4" s="395"/>
      <c r="QHU4" s="395"/>
      <c r="QHV4" s="395"/>
      <c r="QHW4" s="395"/>
      <c r="QHX4" s="395"/>
      <c r="QHY4" s="395"/>
      <c r="QHZ4" s="395"/>
      <c r="QIA4" s="395"/>
      <c r="QIB4" s="395"/>
      <c r="QIC4" s="395"/>
      <c r="QID4" s="395"/>
      <c r="QIE4" s="395"/>
      <c r="QIF4" s="395"/>
      <c r="QIG4" s="395"/>
      <c r="QIH4" s="395"/>
      <c r="QII4" s="395"/>
      <c r="QIJ4" s="395"/>
      <c r="QIK4" s="395"/>
      <c r="QIL4" s="395"/>
      <c r="QIM4" s="395"/>
      <c r="QIN4" s="395"/>
      <c r="QIO4" s="395"/>
      <c r="QIP4" s="395"/>
      <c r="QIQ4" s="395"/>
      <c r="QIR4" s="395"/>
      <c r="QIS4" s="395"/>
      <c r="QIT4" s="395"/>
      <c r="QIU4" s="395"/>
      <c r="QIV4" s="395"/>
      <c r="QIW4" s="395"/>
      <c r="QIX4" s="395"/>
      <c r="QIY4" s="395"/>
      <c r="QIZ4" s="395"/>
      <c r="QJA4" s="395"/>
      <c r="QJB4" s="395"/>
      <c r="QJC4" s="395"/>
      <c r="QJD4" s="395"/>
      <c r="QJE4" s="395"/>
      <c r="QJF4" s="395"/>
      <c r="QJG4" s="395"/>
      <c r="QJH4" s="395"/>
      <c r="QJI4" s="395"/>
      <c r="QJJ4" s="395"/>
      <c r="QJK4" s="395"/>
      <c r="QJL4" s="395"/>
      <c r="QJM4" s="395"/>
      <c r="QJN4" s="395"/>
      <c r="QJO4" s="395"/>
      <c r="QJP4" s="395"/>
      <c r="QJQ4" s="395"/>
      <c r="QJR4" s="395"/>
      <c r="QJS4" s="395"/>
      <c r="QJT4" s="395"/>
      <c r="QJU4" s="395"/>
      <c r="QJV4" s="395"/>
      <c r="QJW4" s="395"/>
      <c r="QJX4" s="395"/>
      <c r="QJY4" s="395"/>
      <c r="QJZ4" s="395"/>
      <c r="QKA4" s="395"/>
      <c r="QKB4" s="395"/>
      <c r="QKC4" s="395"/>
      <c r="QKD4" s="395"/>
      <c r="QKE4" s="395"/>
      <c r="QKF4" s="395"/>
      <c r="QKG4" s="395"/>
      <c r="QKH4" s="395"/>
      <c r="QKI4" s="395"/>
      <c r="QKJ4" s="395"/>
      <c r="QKK4" s="395"/>
      <c r="QKL4" s="395"/>
      <c r="QKM4" s="395"/>
      <c r="QKN4" s="395"/>
      <c r="QKO4" s="395"/>
      <c r="QKP4" s="395"/>
      <c r="QKQ4" s="395"/>
      <c r="QKR4" s="395"/>
      <c r="QKS4" s="395"/>
      <c r="QKT4" s="395"/>
      <c r="QKU4" s="395"/>
      <c r="QKV4" s="395"/>
      <c r="QKW4" s="395"/>
      <c r="QKX4" s="395"/>
      <c r="QKY4" s="395"/>
      <c r="QKZ4" s="395"/>
      <c r="QLA4" s="395"/>
      <c r="QLB4" s="395"/>
      <c r="QLC4" s="395"/>
      <c r="QLD4" s="395"/>
      <c r="QLE4" s="395"/>
      <c r="QLF4" s="395"/>
      <c r="QLG4" s="395"/>
      <c r="QLH4" s="395"/>
      <c r="QLI4" s="395"/>
      <c r="QLJ4" s="395"/>
      <c r="QLK4" s="395"/>
      <c r="QLL4" s="395"/>
      <c r="QLM4" s="395"/>
      <c r="QLN4" s="395"/>
      <c r="QLO4" s="395"/>
      <c r="QLP4" s="395"/>
      <c r="QLQ4" s="395"/>
      <c r="QLR4" s="395"/>
      <c r="QLS4" s="395"/>
      <c r="QLT4" s="395"/>
      <c r="QLU4" s="395"/>
      <c r="QLV4" s="395"/>
      <c r="QLW4" s="395"/>
      <c r="QLX4" s="395"/>
      <c r="QLY4" s="395"/>
      <c r="QLZ4" s="395"/>
      <c r="QMA4" s="395"/>
      <c r="QMB4" s="395"/>
      <c r="QMC4" s="395"/>
      <c r="QMD4" s="395"/>
      <c r="QME4" s="395"/>
      <c r="QMF4" s="395"/>
      <c r="QMG4" s="395"/>
      <c r="QMH4" s="395"/>
      <c r="QMI4" s="395"/>
      <c r="QMJ4" s="395"/>
      <c r="QMK4" s="395"/>
      <c r="QML4" s="395"/>
      <c r="QMM4" s="395"/>
      <c r="QMN4" s="395"/>
      <c r="QMO4" s="395"/>
      <c r="QMP4" s="395"/>
      <c r="QMQ4" s="395"/>
      <c r="QMR4" s="395"/>
      <c r="QMS4" s="395"/>
      <c r="QMT4" s="395"/>
      <c r="QMU4" s="395"/>
      <c r="QMV4" s="395"/>
      <c r="QMW4" s="395"/>
      <c r="QMX4" s="395"/>
      <c r="QMY4" s="395"/>
      <c r="QMZ4" s="395"/>
      <c r="QNA4" s="395"/>
      <c r="QNB4" s="395"/>
      <c r="QNC4" s="395"/>
      <c r="QND4" s="395"/>
      <c r="QNE4" s="395"/>
      <c r="QNF4" s="395"/>
      <c r="QNG4" s="395"/>
      <c r="QNH4" s="395"/>
      <c r="QNI4" s="395"/>
      <c r="QNJ4" s="395"/>
      <c r="QNK4" s="395"/>
      <c r="QNL4" s="395"/>
      <c r="QNM4" s="395"/>
      <c r="QNN4" s="395"/>
      <c r="QNO4" s="395"/>
      <c r="QNP4" s="395"/>
      <c r="QNQ4" s="395"/>
      <c r="QNR4" s="395"/>
      <c r="QNS4" s="395"/>
      <c r="QNT4" s="395"/>
      <c r="QNU4" s="395"/>
      <c r="QNV4" s="395"/>
      <c r="QNW4" s="395"/>
      <c r="QNX4" s="395"/>
      <c r="QNY4" s="395"/>
      <c r="QNZ4" s="395"/>
      <c r="QOA4" s="395"/>
      <c r="QOB4" s="395"/>
      <c r="QOC4" s="395"/>
      <c r="QOD4" s="395"/>
      <c r="QOE4" s="395"/>
      <c r="QOF4" s="395"/>
      <c r="QOG4" s="395"/>
      <c r="QOH4" s="395"/>
      <c r="QOI4" s="395"/>
      <c r="QOJ4" s="395"/>
      <c r="QOK4" s="395"/>
      <c r="QOL4" s="395"/>
      <c r="QOM4" s="395"/>
      <c r="QON4" s="395"/>
      <c r="QOO4" s="395"/>
      <c r="QOP4" s="395"/>
      <c r="QOQ4" s="395"/>
      <c r="QOR4" s="395"/>
      <c r="QOS4" s="395"/>
      <c r="QOT4" s="395"/>
      <c r="QOU4" s="395"/>
      <c r="QOV4" s="395"/>
      <c r="QOW4" s="395"/>
      <c r="QOX4" s="395"/>
      <c r="QOY4" s="395"/>
      <c r="QOZ4" s="395"/>
      <c r="QPA4" s="395"/>
      <c r="QPB4" s="395"/>
      <c r="QPC4" s="395"/>
      <c r="QPD4" s="395"/>
      <c r="QPE4" s="395"/>
      <c r="QPF4" s="395"/>
      <c r="QPG4" s="395"/>
      <c r="QPH4" s="395"/>
      <c r="QPI4" s="395"/>
      <c r="QPJ4" s="395"/>
      <c r="QPK4" s="395"/>
      <c r="QPL4" s="395"/>
      <c r="QPM4" s="395"/>
      <c r="QPN4" s="395"/>
      <c r="QPO4" s="395"/>
      <c r="QPP4" s="395"/>
      <c r="QPQ4" s="395"/>
      <c r="QPR4" s="395"/>
      <c r="QPS4" s="395"/>
      <c r="QPT4" s="395"/>
      <c r="QPU4" s="395"/>
      <c r="QPV4" s="395"/>
      <c r="QPW4" s="395"/>
      <c r="QPX4" s="395"/>
      <c r="QPY4" s="395"/>
      <c r="QPZ4" s="395"/>
      <c r="QQA4" s="395"/>
      <c r="QQB4" s="395"/>
      <c r="QQC4" s="395"/>
      <c r="QQD4" s="395"/>
      <c r="QQE4" s="395"/>
      <c r="QQF4" s="395"/>
      <c r="QQG4" s="395"/>
      <c r="QQH4" s="395"/>
      <c r="QQI4" s="395"/>
      <c r="QQJ4" s="395"/>
      <c r="QQK4" s="395"/>
      <c r="QQL4" s="395"/>
      <c r="QQM4" s="395"/>
      <c r="QQN4" s="395"/>
      <c r="QQO4" s="395"/>
      <c r="QQP4" s="395"/>
      <c r="QQQ4" s="395"/>
      <c r="QQR4" s="395"/>
      <c r="QQS4" s="395"/>
      <c r="QQT4" s="395"/>
      <c r="QQU4" s="395"/>
      <c r="QQV4" s="395"/>
      <c r="QQW4" s="395"/>
      <c r="QQX4" s="395"/>
      <c r="QQY4" s="395"/>
      <c r="QQZ4" s="395"/>
      <c r="QRA4" s="395"/>
      <c r="QRB4" s="395"/>
      <c r="QRC4" s="395"/>
      <c r="QRD4" s="395"/>
      <c r="QRE4" s="395"/>
      <c r="QRF4" s="395"/>
      <c r="QRG4" s="395"/>
      <c r="QRH4" s="395"/>
      <c r="QRI4" s="395"/>
      <c r="QRJ4" s="395"/>
      <c r="QRK4" s="395"/>
      <c r="QRL4" s="395"/>
      <c r="QRM4" s="395"/>
      <c r="QRN4" s="395"/>
      <c r="QRO4" s="395"/>
      <c r="QRP4" s="395"/>
      <c r="QRQ4" s="395"/>
      <c r="QRR4" s="395"/>
      <c r="QRS4" s="395"/>
      <c r="QRT4" s="395"/>
      <c r="QRU4" s="395"/>
      <c r="QRV4" s="395"/>
      <c r="QRW4" s="395"/>
      <c r="QRX4" s="395"/>
      <c r="QRY4" s="395"/>
      <c r="QRZ4" s="395"/>
      <c r="QSA4" s="395"/>
      <c r="QSB4" s="395"/>
      <c r="QSC4" s="395"/>
      <c r="QSD4" s="395"/>
      <c r="QSE4" s="395"/>
      <c r="QSF4" s="395"/>
      <c r="QSG4" s="395"/>
      <c r="QSH4" s="395"/>
      <c r="QSI4" s="395"/>
      <c r="QSJ4" s="395"/>
      <c r="QSK4" s="395"/>
      <c r="QSL4" s="395"/>
      <c r="QSM4" s="395"/>
      <c r="QSN4" s="395"/>
      <c r="QSO4" s="395"/>
      <c r="QSP4" s="395"/>
      <c r="QSQ4" s="395"/>
      <c r="QSR4" s="395"/>
      <c r="QSS4" s="395"/>
      <c r="QST4" s="395"/>
      <c r="QSU4" s="395"/>
      <c r="QSV4" s="395"/>
      <c r="QSW4" s="395"/>
      <c r="QSX4" s="395"/>
      <c r="QSY4" s="395"/>
      <c r="QSZ4" s="395"/>
      <c r="QTA4" s="395"/>
      <c r="QTB4" s="395"/>
      <c r="QTC4" s="395"/>
      <c r="QTD4" s="395"/>
      <c r="QTE4" s="395"/>
      <c r="QTF4" s="395"/>
      <c r="QTG4" s="395"/>
      <c r="QTH4" s="395"/>
      <c r="QTI4" s="395"/>
      <c r="QTJ4" s="395"/>
      <c r="QTK4" s="395"/>
      <c r="QTL4" s="395"/>
      <c r="QTM4" s="395"/>
      <c r="QTN4" s="395"/>
      <c r="QTO4" s="395"/>
      <c r="QTP4" s="395"/>
      <c r="QTQ4" s="395"/>
      <c r="QTR4" s="395"/>
      <c r="QTS4" s="395"/>
      <c r="QTT4" s="395"/>
      <c r="QTU4" s="395"/>
      <c r="QTV4" s="395"/>
      <c r="QTW4" s="395"/>
      <c r="QTX4" s="395"/>
      <c r="QTY4" s="395"/>
      <c r="QTZ4" s="395"/>
      <c r="QUA4" s="395"/>
      <c r="QUB4" s="395"/>
      <c r="QUC4" s="395"/>
      <c r="QUD4" s="395"/>
      <c r="QUE4" s="395"/>
      <c r="QUF4" s="395"/>
      <c r="QUG4" s="395"/>
      <c r="QUH4" s="395"/>
      <c r="QUI4" s="395"/>
      <c r="QUJ4" s="395"/>
      <c r="QUK4" s="395"/>
      <c r="QUL4" s="395"/>
      <c r="QUM4" s="395"/>
      <c r="QUN4" s="395"/>
      <c r="QUO4" s="395"/>
      <c r="QUP4" s="395"/>
      <c r="QUQ4" s="395"/>
      <c r="QUR4" s="395"/>
      <c r="QUS4" s="395"/>
      <c r="QUT4" s="395"/>
      <c r="QUU4" s="395"/>
      <c r="QUV4" s="395"/>
      <c r="QUW4" s="395"/>
      <c r="QUX4" s="395"/>
      <c r="QUY4" s="395"/>
      <c r="QUZ4" s="395"/>
      <c r="QVA4" s="395"/>
      <c r="QVB4" s="395"/>
      <c r="QVC4" s="395"/>
      <c r="QVD4" s="395"/>
      <c r="QVE4" s="395"/>
      <c r="QVF4" s="395"/>
      <c r="QVG4" s="395"/>
      <c r="QVH4" s="395"/>
      <c r="QVI4" s="395"/>
      <c r="QVJ4" s="395"/>
      <c r="QVK4" s="395"/>
      <c r="QVL4" s="395"/>
      <c r="QVM4" s="395"/>
      <c r="QVN4" s="395"/>
      <c r="QVO4" s="395"/>
      <c r="QVP4" s="395"/>
      <c r="QVQ4" s="395"/>
      <c r="QVR4" s="395"/>
      <c r="QVS4" s="395"/>
      <c r="QVT4" s="395"/>
      <c r="QVU4" s="395"/>
      <c r="QVV4" s="395"/>
      <c r="QVW4" s="395"/>
      <c r="QVX4" s="395"/>
      <c r="QVY4" s="395"/>
      <c r="QVZ4" s="395"/>
      <c r="QWA4" s="395"/>
      <c r="QWB4" s="395"/>
      <c r="QWC4" s="395"/>
      <c r="QWD4" s="395"/>
      <c r="QWE4" s="395"/>
      <c r="QWF4" s="395"/>
      <c r="QWG4" s="395"/>
      <c r="QWH4" s="395"/>
      <c r="QWI4" s="395"/>
      <c r="QWJ4" s="395"/>
      <c r="QWK4" s="395"/>
      <c r="QWL4" s="395"/>
      <c r="QWM4" s="395"/>
      <c r="QWN4" s="395"/>
      <c r="QWO4" s="395"/>
      <c r="QWP4" s="395"/>
      <c r="QWQ4" s="395"/>
      <c r="QWR4" s="395"/>
      <c r="QWS4" s="395"/>
      <c r="QWT4" s="395"/>
      <c r="QWU4" s="395"/>
      <c r="QWV4" s="395"/>
      <c r="QWW4" s="395"/>
      <c r="QWX4" s="395"/>
      <c r="QWY4" s="395"/>
      <c r="QWZ4" s="395"/>
      <c r="QXA4" s="395"/>
      <c r="QXB4" s="395"/>
      <c r="QXC4" s="395"/>
      <c r="QXD4" s="395"/>
      <c r="QXE4" s="395"/>
      <c r="QXF4" s="395"/>
      <c r="QXG4" s="395"/>
      <c r="QXH4" s="395"/>
      <c r="QXI4" s="395"/>
      <c r="QXJ4" s="395"/>
      <c r="QXK4" s="395"/>
      <c r="QXL4" s="395"/>
      <c r="QXM4" s="395"/>
      <c r="QXN4" s="395"/>
      <c r="QXO4" s="395"/>
      <c r="QXP4" s="395"/>
      <c r="QXQ4" s="395"/>
      <c r="QXR4" s="395"/>
      <c r="QXS4" s="395"/>
      <c r="QXT4" s="395"/>
      <c r="QXU4" s="395"/>
      <c r="QXV4" s="395"/>
      <c r="QXW4" s="395"/>
      <c r="QXX4" s="395"/>
      <c r="QXY4" s="395"/>
      <c r="QXZ4" s="395"/>
      <c r="QYA4" s="395"/>
      <c r="QYB4" s="395"/>
      <c r="QYC4" s="395"/>
      <c r="QYD4" s="395"/>
      <c r="QYE4" s="395"/>
      <c r="QYF4" s="395"/>
      <c r="QYG4" s="395"/>
      <c r="QYH4" s="395"/>
      <c r="QYI4" s="395"/>
      <c r="QYJ4" s="395"/>
      <c r="QYK4" s="395"/>
      <c r="QYL4" s="395"/>
      <c r="QYM4" s="395"/>
      <c r="QYN4" s="395"/>
      <c r="QYO4" s="395"/>
      <c r="QYP4" s="395"/>
      <c r="QYQ4" s="395"/>
      <c r="QYR4" s="395"/>
      <c r="QYS4" s="395"/>
      <c r="QYT4" s="395"/>
      <c r="QYU4" s="395"/>
      <c r="QYV4" s="395"/>
      <c r="QYW4" s="395"/>
      <c r="QYX4" s="395"/>
      <c r="QYY4" s="395"/>
      <c r="QYZ4" s="395"/>
      <c r="QZA4" s="395"/>
      <c r="QZB4" s="395"/>
      <c r="QZC4" s="395"/>
      <c r="QZD4" s="395"/>
      <c r="QZE4" s="395"/>
      <c r="QZF4" s="395"/>
      <c r="QZG4" s="395"/>
      <c r="QZH4" s="395"/>
      <c r="QZI4" s="395"/>
      <c r="QZJ4" s="395"/>
      <c r="QZK4" s="395"/>
      <c r="QZL4" s="395"/>
      <c r="QZM4" s="395"/>
      <c r="QZN4" s="395"/>
      <c r="QZO4" s="395"/>
      <c r="QZP4" s="395"/>
      <c r="QZQ4" s="395"/>
      <c r="QZR4" s="395"/>
      <c r="QZS4" s="395"/>
      <c r="QZT4" s="395"/>
      <c r="QZU4" s="395"/>
      <c r="QZV4" s="395"/>
      <c r="QZW4" s="395"/>
      <c r="QZX4" s="395"/>
      <c r="QZY4" s="395"/>
      <c r="QZZ4" s="395"/>
      <c r="RAA4" s="395"/>
      <c r="RAB4" s="395"/>
      <c r="RAC4" s="395"/>
      <c r="RAD4" s="395"/>
      <c r="RAE4" s="395"/>
      <c r="RAF4" s="395"/>
      <c r="RAG4" s="395"/>
      <c r="RAH4" s="395"/>
      <c r="RAI4" s="395"/>
      <c r="RAJ4" s="395"/>
      <c r="RAK4" s="395"/>
      <c r="RAL4" s="395"/>
      <c r="RAM4" s="395"/>
      <c r="RAN4" s="395"/>
      <c r="RAO4" s="395"/>
      <c r="RAP4" s="395"/>
      <c r="RAQ4" s="395"/>
      <c r="RAR4" s="395"/>
      <c r="RAS4" s="395"/>
      <c r="RAT4" s="395"/>
      <c r="RAU4" s="395"/>
      <c r="RAV4" s="395"/>
      <c r="RAW4" s="395"/>
      <c r="RAX4" s="395"/>
      <c r="RAY4" s="395"/>
      <c r="RAZ4" s="395"/>
      <c r="RBA4" s="395"/>
      <c r="RBB4" s="395"/>
      <c r="RBC4" s="395"/>
      <c r="RBD4" s="395"/>
      <c r="RBE4" s="395"/>
      <c r="RBF4" s="395"/>
      <c r="RBG4" s="395"/>
      <c r="RBH4" s="395"/>
      <c r="RBI4" s="395"/>
      <c r="RBJ4" s="395"/>
      <c r="RBK4" s="395"/>
      <c r="RBL4" s="395"/>
      <c r="RBM4" s="395"/>
      <c r="RBN4" s="395"/>
      <c r="RBO4" s="395"/>
      <c r="RBP4" s="395"/>
      <c r="RBQ4" s="395"/>
      <c r="RBR4" s="395"/>
      <c r="RBS4" s="395"/>
      <c r="RBT4" s="395"/>
      <c r="RBU4" s="395"/>
      <c r="RBV4" s="395"/>
      <c r="RBW4" s="395"/>
      <c r="RBX4" s="395"/>
      <c r="RBY4" s="395"/>
      <c r="RBZ4" s="395"/>
      <c r="RCA4" s="395"/>
      <c r="RCB4" s="395"/>
      <c r="RCC4" s="395"/>
      <c r="RCD4" s="395"/>
      <c r="RCE4" s="395"/>
      <c r="RCF4" s="395"/>
      <c r="RCG4" s="395"/>
      <c r="RCH4" s="395"/>
      <c r="RCI4" s="395"/>
      <c r="RCJ4" s="395"/>
      <c r="RCK4" s="395"/>
      <c r="RCL4" s="395"/>
      <c r="RCM4" s="395"/>
      <c r="RCN4" s="395"/>
      <c r="RCO4" s="395"/>
      <c r="RCP4" s="395"/>
      <c r="RCQ4" s="395"/>
      <c r="RCR4" s="395"/>
      <c r="RCS4" s="395"/>
      <c r="RCT4" s="395"/>
      <c r="RCU4" s="395"/>
      <c r="RCV4" s="395"/>
      <c r="RCW4" s="395"/>
      <c r="RCX4" s="395"/>
      <c r="RCY4" s="395"/>
      <c r="RCZ4" s="395"/>
      <c r="RDA4" s="395"/>
      <c r="RDB4" s="395"/>
      <c r="RDC4" s="395"/>
      <c r="RDD4" s="395"/>
      <c r="RDE4" s="395"/>
      <c r="RDF4" s="395"/>
      <c r="RDG4" s="395"/>
      <c r="RDH4" s="395"/>
      <c r="RDI4" s="395"/>
      <c r="RDJ4" s="395"/>
      <c r="RDK4" s="395"/>
      <c r="RDL4" s="395"/>
      <c r="RDM4" s="395"/>
      <c r="RDN4" s="395"/>
      <c r="RDO4" s="395"/>
      <c r="RDP4" s="395"/>
      <c r="RDQ4" s="395"/>
      <c r="RDR4" s="395"/>
      <c r="RDS4" s="395"/>
      <c r="RDT4" s="395"/>
      <c r="RDU4" s="395"/>
      <c r="RDV4" s="395"/>
      <c r="RDW4" s="395"/>
      <c r="RDX4" s="395"/>
      <c r="RDY4" s="395"/>
      <c r="RDZ4" s="395"/>
      <c r="REA4" s="395"/>
      <c r="REB4" s="395"/>
      <c r="REC4" s="395"/>
      <c r="RED4" s="395"/>
      <c r="REE4" s="395"/>
      <c r="REF4" s="395"/>
      <c r="REG4" s="395"/>
      <c r="REH4" s="395"/>
      <c r="REI4" s="395"/>
      <c r="REJ4" s="395"/>
      <c r="REK4" s="395"/>
      <c r="REL4" s="395"/>
      <c r="REM4" s="395"/>
      <c r="REN4" s="395"/>
      <c r="REO4" s="395"/>
      <c r="REP4" s="395"/>
      <c r="REQ4" s="395"/>
      <c r="RER4" s="395"/>
      <c r="RES4" s="395"/>
      <c r="RET4" s="395"/>
      <c r="REU4" s="395"/>
      <c r="REV4" s="395"/>
      <c r="REW4" s="395"/>
      <c r="REX4" s="395"/>
      <c r="REY4" s="395"/>
      <c r="REZ4" s="395"/>
      <c r="RFA4" s="395"/>
      <c r="RFB4" s="395"/>
      <c r="RFC4" s="395"/>
      <c r="RFD4" s="395"/>
      <c r="RFE4" s="395"/>
      <c r="RFF4" s="395"/>
      <c r="RFG4" s="395"/>
      <c r="RFH4" s="395"/>
      <c r="RFI4" s="395"/>
      <c r="RFJ4" s="395"/>
      <c r="RFK4" s="395"/>
      <c r="RFL4" s="395"/>
      <c r="RFM4" s="395"/>
      <c r="RFN4" s="395"/>
      <c r="RFO4" s="395"/>
      <c r="RFP4" s="395"/>
      <c r="RFQ4" s="395"/>
      <c r="RFR4" s="395"/>
      <c r="RFS4" s="395"/>
      <c r="RFT4" s="395"/>
      <c r="RFU4" s="395"/>
      <c r="RFV4" s="395"/>
      <c r="RFW4" s="395"/>
      <c r="RFX4" s="395"/>
      <c r="RFY4" s="395"/>
      <c r="RFZ4" s="395"/>
      <c r="RGA4" s="395"/>
      <c r="RGB4" s="395"/>
      <c r="RGC4" s="395"/>
      <c r="RGD4" s="395"/>
      <c r="RGE4" s="395"/>
      <c r="RGF4" s="395"/>
      <c r="RGG4" s="395"/>
      <c r="RGH4" s="395"/>
      <c r="RGI4" s="395"/>
      <c r="RGJ4" s="395"/>
      <c r="RGK4" s="395"/>
      <c r="RGL4" s="395"/>
      <c r="RGM4" s="395"/>
      <c r="RGN4" s="395"/>
      <c r="RGO4" s="395"/>
      <c r="RGP4" s="395"/>
      <c r="RGQ4" s="395"/>
      <c r="RGR4" s="395"/>
      <c r="RGS4" s="395"/>
      <c r="RGT4" s="395"/>
      <c r="RGU4" s="395"/>
      <c r="RGV4" s="395"/>
      <c r="RGW4" s="395"/>
      <c r="RGX4" s="395"/>
      <c r="RGY4" s="395"/>
      <c r="RGZ4" s="395"/>
      <c r="RHA4" s="395"/>
      <c r="RHB4" s="395"/>
      <c r="RHC4" s="395"/>
      <c r="RHD4" s="395"/>
      <c r="RHE4" s="395"/>
      <c r="RHF4" s="395"/>
      <c r="RHG4" s="395"/>
      <c r="RHH4" s="395"/>
      <c r="RHI4" s="395"/>
      <c r="RHJ4" s="395"/>
      <c r="RHK4" s="395"/>
      <c r="RHL4" s="395"/>
      <c r="RHM4" s="395"/>
      <c r="RHN4" s="395"/>
      <c r="RHO4" s="395"/>
      <c r="RHP4" s="395"/>
      <c r="RHQ4" s="395"/>
      <c r="RHR4" s="395"/>
      <c r="RHS4" s="395"/>
      <c r="RHT4" s="395"/>
      <c r="RHU4" s="395"/>
      <c r="RHV4" s="395"/>
      <c r="RHW4" s="395"/>
      <c r="RHX4" s="395"/>
      <c r="RHY4" s="395"/>
      <c r="RHZ4" s="395"/>
      <c r="RIA4" s="395"/>
      <c r="RIB4" s="395"/>
      <c r="RIC4" s="395"/>
      <c r="RID4" s="395"/>
      <c r="RIE4" s="395"/>
      <c r="RIF4" s="395"/>
      <c r="RIG4" s="395"/>
      <c r="RIH4" s="395"/>
      <c r="RII4" s="395"/>
      <c r="RIJ4" s="395"/>
      <c r="RIK4" s="395"/>
      <c r="RIL4" s="395"/>
      <c r="RIM4" s="395"/>
      <c r="RIN4" s="395"/>
      <c r="RIO4" s="395"/>
      <c r="RIP4" s="395"/>
      <c r="RIQ4" s="395"/>
      <c r="RIR4" s="395"/>
      <c r="RIS4" s="395"/>
      <c r="RIT4" s="395"/>
      <c r="RIU4" s="395"/>
      <c r="RIV4" s="395"/>
      <c r="RIW4" s="395"/>
      <c r="RIX4" s="395"/>
      <c r="RIY4" s="395"/>
      <c r="RIZ4" s="395"/>
      <c r="RJA4" s="395"/>
      <c r="RJB4" s="395"/>
      <c r="RJC4" s="395"/>
      <c r="RJD4" s="395"/>
      <c r="RJE4" s="395"/>
      <c r="RJF4" s="395"/>
      <c r="RJG4" s="395"/>
      <c r="RJH4" s="395"/>
      <c r="RJI4" s="395"/>
      <c r="RJJ4" s="395"/>
      <c r="RJK4" s="395"/>
      <c r="RJL4" s="395"/>
      <c r="RJM4" s="395"/>
      <c r="RJN4" s="395"/>
      <c r="RJO4" s="395"/>
      <c r="RJP4" s="395"/>
      <c r="RJQ4" s="395"/>
      <c r="RJR4" s="395"/>
      <c r="RJS4" s="395"/>
      <c r="RJT4" s="395"/>
      <c r="RJU4" s="395"/>
      <c r="RJV4" s="395"/>
      <c r="RJW4" s="395"/>
      <c r="RJX4" s="395"/>
      <c r="RJY4" s="395"/>
      <c r="RJZ4" s="395"/>
      <c r="RKA4" s="395"/>
      <c r="RKB4" s="395"/>
      <c r="RKC4" s="395"/>
      <c r="RKD4" s="395"/>
      <c r="RKE4" s="395"/>
      <c r="RKF4" s="395"/>
      <c r="RKG4" s="395"/>
      <c r="RKH4" s="395"/>
      <c r="RKI4" s="395"/>
      <c r="RKJ4" s="395"/>
      <c r="RKK4" s="395"/>
      <c r="RKL4" s="395"/>
      <c r="RKM4" s="395"/>
      <c r="RKN4" s="395"/>
      <c r="RKO4" s="395"/>
      <c r="RKP4" s="395"/>
      <c r="RKQ4" s="395"/>
      <c r="RKR4" s="395"/>
      <c r="RKS4" s="395"/>
      <c r="RKT4" s="395"/>
      <c r="RKU4" s="395"/>
      <c r="RKV4" s="395"/>
      <c r="RKW4" s="395"/>
      <c r="RKX4" s="395"/>
      <c r="RKY4" s="395"/>
      <c r="RKZ4" s="395"/>
      <c r="RLA4" s="395"/>
      <c r="RLB4" s="395"/>
      <c r="RLC4" s="395"/>
      <c r="RLD4" s="395"/>
      <c r="RLE4" s="395"/>
      <c r="RLF4" s="395"/>
      <c r="RLG4" s="395"/>
      <c r="RLH4" s="395"/>
      <c r="RLI4" s="395"/>
      <c r="RLJ4" s="395"/>
      <c r="RLK4" s="395"/>
      <c r="RLL4" s="395"/>
      <c r="RLM4" s="395"/>
      <c r="RLN4" s="395"/>
      <c r="RLO4" s="395"/>
      <c r="RLP4" s="395"/>
      <c r="RLQ4" s="395"/>
      <c r="RLR4" s="395"/>
      <c r="RLS4" s="395"/>
      <c r="RLT4" s="395"/>
      <c r="RLU4" s="395"/>
      <c r="RLV4" s="395"/>
      <c r="RLW4" s="395"/>
      <c r="RLX4" s="395"/>
      <c r="RLY4" s="395"/>
      <c r="RLZ4" s="395"/>
      <c r="RMA4" s="395"/>
      <c r="RMB4" s="395"/>
      <c r="RMC4" s="395"/>
      <c r="RMD4" s="395"/>
      <c r="RME4" s="395"/>
      <c r="RMF4" s="395"/>
      <c r="RMG4" s="395"/>
      <c r="RMH4" s="395"/>
      <c r="RMI4" s="395"/>
      <c r="RMJ4" s="395"/>
      <c r="RMK4" s="395"/>
      <c r="RML4" s="395"/>
      <c r="RMM4" s="395"/>
      <c r="RMN4" s="395"/>
      <c r="RMO4" s="395"/>
      <c r="RMP4" s="395"/>
      <c r="RMQ4" s="395"/>
      <c r="RMR4" s="395"/>
      <c r="RMS4" s="395"/>
      <c r="RMT4" s="395"/>
      <c r="RMU4" s="395"/>
      <c r="RMV4" s="395"/>
      <c r="RMW4" s="395"/>
      <c r="RMX4" s="395"/>
      <c r="RMY4" s="395"/>
      <c r="RMZ4" s="395"/>
      <c r="RNA4" s="395"/>
      <c r="RNB4" s="395"/>
      <c r="RNC4" s="395"/>
      <c r="RND4" s="395"/>
      <c r="RNE4" s="395"/>
      <c r="RNF4" s="395"/>
      <c r="RNG4" s="395"/>
      <c r="RNH4" s="395"/>
      <c r="RNI4" s="395"/>
      <c r="RNJ4" s="395"/>
      <c r="RNK4" s="395"/>
      <c r="RNL4" s="395"/>
      <c r="RNM4" s="395"/>
      <c r="RNN4" s="395"/>
      <c r="RNO4" s="395"/>
      <c r="RNP4" s="395"/>
      <c r="RNQ4" s="395"/>
      <c r="RNR4" s="395"/>
      <c r="RNS4" s="395"/>
      <c r="RNT4" s="395"/>
      <c r="RNU4" s="395"/>
      <c r="RNV4" s="395"/>
      <c r="RNW4" s="395"/>
      <c r="RNX4" s="395"/>
      <c r="RNY4" s="395"/>
      <c r="RNZ4" s="395"/>
      <c r="ROA4" s="395"/>
      <c r="ROB4" s="395"/>
      <c r="ROC4" s="395"/>
      <c r="ROD4" s="395"/>
      <c r="ROE4" s="395"/>
      <c r="ROF4" s="395"/>
      <c r="ROG4" s="395"/>
      <c r="ROH4" s="395"/>
      <c r="ROI4" s="395"/>
      <c r="ROJ4" s="395"/>
      <c r="ROK4" s="395"/>
      <c r="ROL4" s="395"/>
      <c r="ROM4" s="395"/>
      <c r="RON4" s="395"/>
      <c r="ROO4" s="395"/>
      <c r="ROP4" s="395"/>
      <c r="ROQ4" s="395"/>
      <c r="ROR4" s="395"/>
      <c r="ROS4" s="395"/>
      <c r="ROT4" s="395"/>
      <c r="ROU4" s="395"/>
      <c r="ROV4" s="395"/>
      <c r="ROW4" s="395"/>
      <c r="ROX4" s="395"/>
      <c r="ROY4" s="395"/>
      <c r="ROZ4" s="395"/>
      <c r="RPA4" s="395"/>
      <c r="RPB4" s="395"/>
      <c r="RPC4" s="395"/>
      <c r="RPD4" s="395"/>
      <c r="RPE4" s="395"/>
      <c r="RPF4" s="395"/>
      <c r="RPG4" s="395"/>
      <c r="RPH4" s="395"/>
      <c r="RPI4" s="395"/>
      <c r="RPJ4" s="395"/>
      <c r="RPK4" s="395"/>
      <c r="RPL4" s="395"/>
      <c r="RPM4" s="395"/>
      <c r="RPN4" s="395"/>
      <c r="RPO4" s="395"/>
      <c r="RPP4" s="395"/>
      <c r="RPQ4" s="395"/>
      <c r="RPR4" s="395"/>
      <c r="RPS4" s="395"/>
      <c r="RPT4" s="395"/>
      <c r="RPU4" s="395"/>
      <c r="RPV4" s="395"/>
      <c r="RPW4" s="395"/>
      <c r="RPX4" s="395"/>
      <c r="RPY4" s="395"/>
      <c r="RPZ4" s="395"/>
      <c r="RQA4" s="395"/>
      <c r="RQB4" s="395"/>
      <c r="RQC4" s="395"/>
      <c r="RQD4" s="395"/>
      <c r="RQE4" s="395"/>
      <c r="RQF4" s="395"/>
      <c r="RQG4" s="395"/>
      <c r="RQH4" s="395"/>
      <c r="RQI4" s="395"/>
      <c r="RQJ4" s="395"/>
      <c r="RQK4" s="395"/>
      <c r="RQL4" s="395"/>
      <c r="RQM4" s="395"/>
      <c r="RQN4" s="395"/>
      <c r="RQO4" s="395"/>
      <c r="RQP4" s="395"/>
      <c r="RQQ4" s="395"/>
      <c r="RQR4" s="395"/>
      <c r="RQS4" s="395"/>
      <c r="RQT4" s="395"/>
      <c r="RQU4" s="395"/>
      <c r="RQV4" s="395"/>
      <c r="RQW4" s="395"/>
      <c r="RQX4" s="395"/>
      <c r="RQY4" s="395"/>
      <c r="RQZ4" s="395"/>
      <c r="RRA4" s="395"/>
      <c r="RRB4" s="395"/>
      <c r="RRC4" s="395"/>
      <c r="RRD4" s="395"/>
      <c r="RRE4" s="395"/>
      <c r="RRF4" s="395"/>
      <c r="RRG4" s="395"/>
      <c r="RRH4" s="395"/>
      <c r="RRI4" s="395"/>
      <c r="RRJ4" s="395"/>
      <c r="RRK4" s="395"/>
      <c r="RRL4" s="395"/>
      <c r="RRM4" s="395"/>
      <c r="RRN4" s="395"/>
      <c r="RRO4" s="395"/>
      <c r="RRP4" s="395"/>
      <c r="RRQ4" s="395"/>
      <c r="RRR4" s="395"/>
      <c r="RRS4" s="395"/>
      <c r="RRT4" s="395"/>
      <c r="RRU4" s="395"/>
      <c r="RRV4" s="395"/>
      <c r="RRW4" s="395"/>
      <c r="RRX4" s="395"/>
      <c r="RRY4" s="395"/>
      <c r="RRZ4" s="395"/>
      <c r="RSA4" s="395"/>
      <c r="RSB4" s="395"/>
      <c r="RSC4" s="395"/>
      <c r="RSD4" s="395"/>
      <c r="RSE4" s="395"/>
      <c r="RSF4" s="395"/>
      <c r="RSG4" s="395"/>
      <c r="RSH4" s="395"/>
      <c r="RSI4" s="395"/>
      <c r="RSJ4" s="395"/>
      <c r="RSK4" s="395"/>
      <c r="RSL4" s="395"/>
      <c r="RSM4" s="395"/>
      <c r="RSN4" s="395"/>
      <c r="RSO4" s="395"/>
      <c r="RSP4" s="395"/>
      <c r="RSQ4" s="395"/>
      <c r="RSR4" s="395"/>
      <c r="RSS4" s="395"/>
      <c r="RST4" s="395"/>
      <c r="RSU4" s="395"/>
      <c r="RSV4" s="395"/>
      <c r="RSW4" s="395"/>
      <c r="RSX4" s="395"/>
      <c r="RSY4" s="395"/>
      <c r="RSZ4" s="395"/>
      <c r="RTA4" s="395"/>
      <c r="RTB4" s="395"/>
      <c r="RTC4" s="395"/>
      <c r="RTD4" s="395"/>
      <c r="RTE4" s="395"/>
      <c r="RTF4" s="395"/>
      <c r="RTG4" s="395"/>
      <c r="RTH4" s="395"/>
      <c r="RTI4" s="395"/>
      <c r="RTJ4" s="395"/>
      <c r="RTK4" s="395"/>
      <c r="RTL4" s="395"/>
      <c r="RTM4" s="395"/>
      <c r="RTN4" s="395"/>
      <c r="RTO4" s="395"/>
      <c r="RTP4" s="395"/>
      <c r="RTQ4" s="395"/>
      <c r="RTR4" s="395"/>
      <c r="RTS4" s="395"/>
      <c r="RTT4" s="395"/>
      <c r="RTU4" s="395"/>
      <c r="RTV4" s="395"/>
      <c r="RTW4" s="395"/>
      <c r="RTX4" s="395"/>
      <c r="RTY4" s="395"/>
      <c r="RTZ4" s="395"/>
      <c r="RUA4" s="395"/>
      <c r="RUB4" s="395"/>
      <c r="RUC4" s="395"/>
      <c r="RUD4" s="395"/>
      <c r="RUE4" s="395"/>
      <c r="RUF4" s="395"/>
      <c r="RUG4" s="395"/>
      <c r="RUH4" s="395"/>
      <c r="RUI4" s="395"/>
      <c r="RUJ4" s="395"/>
      <c r="RUK4" s="395"/>
      <c r="RUL4" s="395"/>
      <c r="RUM4" s="395"/>
      <c r="RUN4" s="395"/>
      <c r="RUO4" s="395"/>
      <c r="RUP4" s="395"/>
      <c r="RUQ4" s="395"/>
      <c r="RUR4" s="395"/>
      <c r="RUS4" s="395"/>
      <c r="RUT4" s="395"/>
      <c r="RUU4" s="395"/>
      <c r="RUV4" s="395"/>
      <c r="RUW4" s="395"/>
      <c r="RUX4" s="395"/>
      <c r="RUY4" s="395"/>
      <c r="RUZ4" s="395"/>
      <c r="RVA4" s="395"/>
      <c r="RVB4" s="395"/>
      <c r="RVC4" s="395"/>
      <c r="RVD4" s="395"/>
      <c r="RVE4" s="395"/>
      <c r="RVF4" s="395"/>
      <c r="RVG4" s="395"/>
      <c r="RVH4" s="395"/>
      <c r="RVI4" s="395"/>
      <c r="RVJ4" s="395"/>
      <c r="RVK4" s="395"/>
      <c r="RVL4" s="395"/>
      <c r="RVM4" s="395"/>
      <c r="RVN4" s="395"/>
      <c r="RVO4" s="395"/>
      <c r="RVP4" s="395"/>
      <c r="RVQ4" s="395"/>
      <c r="RVR4" s="395"/>
      <c r="RVS4" s="395"/>
      <c r="RVT4" s="395"/>
      <c r="RVU4" s="395"/>
      <c r="RVV4" s="395"/>
      <c r="RVW4" s="395"/>
      <c r="RVX4" s="395"/>
      <c r="RVY4" s="395"/>
      <c r="RVZ4" s="395"/>
      <c r="RWA4" s="395"/>
      <c r="RWB4" s="395"/>
      <c r="RWC4" s="395"/>
      <c r="RWD4" s="395"/>
      <c r="RWE4" s="395"/>
      <c r="RWF4" s="395"/>
      <c r="RWG4" s="395"/>
      <c r="RWH4" s="395"/>
      <c r="RWI4" s="395"/>
      <c r="RWJ4" s="395"/>
      <c r="RWK4" s="395"/>
      <c r="RWL4" s="395"/>
      <c r="RWM4" s="395"/>
      <c r="RWN4" s="395"/>
      <c r="RWO4" s="395"/>
      <c r="RWP4" s="395"/>
      <c r="RWQ4" s="395"/>
      <c r="RWR4" s="395"/>
      <c r="RWS4" s="395"/>
      <c r="RWT4" s="395"/>
      <c r="RWU4" s="395"/>
      <c r="RWV4" s="395"/>
      <c r="RWW4" s="395"/>
      <c r="RWX4" s="395"/>
      <c r="RWY4" s="395"/>
      <c r="RWZ4" s="395"/>
      <c r="RXA4" s="395"/>
      <c r="RXB4" s="395"/>
      <c r="RXC4" s="395"/>
      <c r="RXD4" s="395"/>
      <c r="RXE4" s="395"/>
      <c r="RXF4" s="395"/>
      <c r="RXG4" s="395"/>
      <c r="RXH4" s="395"/>
      <c r="RXI4" s="395"/>
      <c r="RXJ4" s="395"/>
      <c r="RXK4" s="395"/>
      <c r="RXL4" s="395"/>
      <c r="RXM4" s="395"/>
      <c r="RXN4" s="395"/>
      <c r="RXO4" s="395"/>
      <c r="RXP4" s="395"/>
      <c r="RXQ4" s="395"/>
      <c r="RXR4" s="395"/>
      <c r="RXS4" s="395"/>
      <c r="RXT4" s="395"/>
      <c r="RXU4" s="395"/>
      <c r="RXV4" s="395"/>
      <c r="RXW4" s="395"/>
      <c r="RXX4" s="395"/>
      <c r="RXY4" s="395"/>
      <c r="RXZ4" s="395"/>
      <c r="RYA4" s="395"/>
      <c r="RYB4" s="395"/>
      <c r="RYC4" s="395"/>
      <c r="RYD4" s="395"/>
      <c r="RYE4" s="395"/>
      <c r="RYF4" s="395"/>
      <c r="RYG4" s="395"/>
      <c r="RYH4" s="395"/>
      <c r="RYI4" s="395"/>
      <c r="RYJ4" s="395"/>
      <c r="RYK4" s="395"/>
      <c r="RYL4" s="395"/>
      <c r="RYM4" s="395"/>
      <c r="RYN4" s="395"/>
      <c r="RYO4" s="395"/>
      <c r="RYP4" s="395"/>
      <c r="RYQ4" s="395"/>
      <c r="RYR4" s="395"/>
      <c r="RYS4" s="395"/>
      <c r="RYT4" s="395"/>
      <c r="RYU4" s="395"/>
      <c r="RYV4" s="395"/>
      <c r="RYW4" s="395"/>
      <c r="RYX4" s="395"/>
      <c r="RYY4" s="395"/>
      <c r="RYZ4" s="395"/>
      <c r="RZA4" s="395"/>
      <c r="RZB4" s="395"/>
      <c r="RZC4" s="395"/>
      <c r="RZD4" s="395"/>
      <c r="RZE4" s="395"/>
      <c r="RZF4" s="395"/>
      <c r="RZG4" s="395"/>
      <c r="RZH4" s="395"/>
      <c r="RZI4" s="395"/>
      <c r="RZJ4" s="395"/>
      <c r="RZK4" s="395"/>
      <c r="RZL4" s="395"/>
      <c r="RZM4" s="395"/>
      <c r="RZN4" s="395"/>
      <c r="RZO4" s="395"/>
      <c r="RZP4" s="395"/>
      <c r="RZQ4" s="395"/>
      <c r="RZR4" s="395"/>
      <c r="RZS4" s="395"/>
      <c r="RZT4" s="395"/>
      <c r="RZU4" s="395"/>
      <c r="RZV4" s="395"/>
      <c r="RZW4" s="395"/>
      <c r="RZX4" s="395"/>
      <c r="RZY4" s="395"/>
      <c r="RZZ4" s="395"/>
      <c r="SAA4" s="395"/>
      <c r="SAB4" s="395"/>
      <c r="SAC4" s="395"/>
      <c r="SAD4" s="395"/>
      <c r="SAE4" s="395"/>
      <c r="SAF4" s="395"/>
      <c r="SAG4" s="395"/>
      <c r="SAH4" s="395"/>
      <c r="SAI4" s="395"/>
      <c r="SAJ4" s="395"/>
      <c r="SAK4" s="395"/>
      <c r="SAL4" s="395"/>
      <c r="SAM4" s="395"/>
      <c r="SAN4" s="395"/>
      <c r="SAO4" s="395"/>
      <c r="SAP4" s="395"/>
      <c r="SAQ4" s="395"/>
      <c r="SAR4" s="395"/>
      <c r="SAS4" s="395"/>
      <c r="SAT4" s="395"/>
      <c r="SAU4" s="395"/>
      <c r="SAV4" s="395"/>
      <c r="SAW4" s="395"/>
      <c r="SAX4" s="395"/>
      <c r="SAY4" s="395"/>
      <c r="SAZ4" s="395"/>
      <c r="SBA4" s="395"/>
      <c r="SBB4" s="395"/>
      <c r="SBC4" s="395"/>
      <c r="SBD4" s="395"/>
      <c r="SBE4" s="395"/>
      <c r="SBF4" s="395"/>
      <c r="SBG4" s="395"/>
      <c r="SBH4" s="395"/>
      <c r="SBI4" s="395"/>
      <c r="SBJ4" s="395"/>
      <c r="SBK4" s="395"/>
      <c r="SBL4" s="395"/>
      <c r="SBM4" s="395"/>
      <c r="SBN4" s="395"/>
      <c r="SBO4" s="395"/>
      <c r="SBP4" s="395"/>
      <c r="SBQ4" s="395"/>
      <c r="SBR4" s="395"/>
      <c r="SBS4" s="395"/>
      <c r="SBT4" s="395"/>
      <c r="SBU4" s="395"/>
      <c r="SBV4" s="395"/>
      <c r="SBW4" s="395"/>
      <c r="SBX4" s="395"/>
      <c r="SBY4" s="395"/>
      <c r="SBZ4" s="395"/>
      <c r="SCA4" s="395"/>
      <c r="SCB4" s="395"/>
      <c r="SCC4" s="395"/>
      <c r="SCD4" s="395"/>
      <c r="SCE4" s="395"/>
      <c r="SCF4" s="395"/>
      <c r="SCG4" s="395"/>
      <c r="SCH4" s="395"/>
      <c r="SCI4" s="395"/>
      <c r="SCJ4" s="395"/>
      <c r="SCK4" s="395"/>
      <c r="SCL4" s="395"/>
      <c r="SCM4" s="395"/>
      <c r="SCN4" s="395"/>
      <c r="SCO4" s="395"/>
      <c r="SCP4" s="395"/>
      <c r="SCQ4" s="395"/>
      <c r="SCR4" s="395"/>
      <c r="SCS4" s="395"/>
      <c r="SCT4" s="395"/>
      <c r="SCU4" s="395"/>
      <c r="SCV4" s="395"/>
      <c r="SCW4" s="395"/>
      <c r="SCX4" s="395"/>
      <c r="SCY4" s="395"/>
      <c r="SCZ4" s="395"/>
      <c r="SDA4" s="395"/>
      <c r="SDB4" s="395"/>
      <c r="SDC4" s="395"/>
      <c r="SDD4" s="395"/>
      <c r="SDE4" s="395"/>
      <c r="SDF4" s="395"/>
      <c r="SDG4" s="395"/>
      <c r="SDH4" s="395"/>
      <c r="SDI4" s="395"/>
      <c r="SDJ4" s="395"/>
      <c r="SDK4" s="395"/>
      <c r="SDL4" s="395"/>
      <c r="SDM4" s="395"/>
      <c r="SDN4" s="395"/>
      <c r="SDO4" s="395"/>
      <c r="SDP4" s="395"/>
      <c r="SDQ4" s="395"/>
      <c r="SDR4" s="395"/>
      <c r="SDS4" s="395"/>
      <c r="SDT4" s="395"/>
      <c r="SDU4" s="395"/>
      <c r="SDV4" s="395"/>
      <c r="SDW4" s="395"/>
      <c r="SDX4" s="395"/>
      <c r="SDY4" s="395"/>
      <c r="SDZ4" s="395"/>
      <c r="SEA4" s="395"/>
      <c r="SEB4" s="395"/>
      <c r="SEC4" s="395"/>
      <c r="SED4" s="395"/>
      <c r="SEE4" s="395"/>
      <c r="SEF4" s="395"/>
      <c r="SEG4" s="395"/>
      <c r="SEH4" s="395"/>
      <c r="SEI4" s="395"/>
      <c r="SEJ4" s="395"/>
      <c r="SEK4" s="395"/>
      <c r="SEL4" s="395"/>
      <c r="SEM4" s="395"/>
      <c r="SEN4" s="395"/>
      <c r="SEO4" s="395"/>
      <c r="SEP4" s="395"/>
      <c r="SEQ4" s="395"/>
      <c r="SER4" s="395"/>
      <c r="SES4" s="395"/>
      <c r="SET4" s="395"/>
      <c r="SEU4" s="395"/>
      <c r="SEV4" s="395"/>
      <c r="SEW4" s="395"/>
      <c r="SEX4" s="395"/>
      <c r="SEY4" s="395"/>
      <c r="SEZ4" s="395"/>
      <c r="SFA4" s="395"/>
      <c r="SFB4" s="395"/>
      <c r="SFC4" s="395"/>
      <c r="SFD4" s="395"/>
      <c r="SFE4" s="395"/>
      <c r="SFF4" s="395"/>
      <c r="SFG4" s="395"/>
      <c r="SFH4" s="395"/>
      <c r="SFI4" s="395"/>
      <c r="SFJ4" s="395"/>
      <c r="SFK4" s="395"/>
      <c r="SFL4" s="395"/>
      <c r="SFM4" s="395"/>
      <c r="SFN4" s="395"/>
      <c r="SFO4" s="395"/>
      <c r="SFP4" s="395"/>
      <c r="SFQ4" s="395"/>
      <c r="SFR4" s="395"/>
      <c r="SFS4" s="395"/>
      <c r="SFT4" s="395"/>
      <c r="SFU4" s="395"/>
      <c r="SFV4" s="395"/>
      <c r="SFW4" s="395"/>
      <c r="SFX4" s="395"/>
      <c r="SFY4" s="395"/>
      <c r="SFZ4" s="395"/>
      <c r="SGA4" s="395"/>
      <c r="SGB4" s="395"/>
      <c r="SGC4" s="395"/>
      <c r="SGD4" s="395"/>
      <c r="SGE4" s="395"/>
      <c r="SGF4" s="395"/>
      <c r="SGG4" s="395"/>
      <c r="SGH4" s="395"/>
      <c r="SGI4" s="395"/>
      <c r="SGJ4" s="395"/>
      <c r="SGK4" s="395"/>
      <c r="SGL4" s="395"/>
      <c r="SGM4" s="395"/>
      <c r="SGN4" s="395"/>
      <c r="SGO4" s="395"/>
      <c r="SGP4" s="395"/>
      <c r="SGQ4" s="395"/>
      <c r="SGR4" s="395"/>
      <c r="SGS4" s="395"/>
      <c r="SGT4" s="395"/>
      <c r="SGU4" s="395"/>
      <c r="SGV4" s="395"/>
      <c r="SGW4" s="395"/>
      <c r="SGX4" s="395"/>
      <c r="SGY4" s="395"/>
      <c r="SGZ4" s="395"/>
      <c r="SHA4" s="395"/>
      <c r="SHB4" s="395"/>
      <c r="SHC4" s="395"/>
      <c r="SHD4" s="395"/>
      <c r="SHE4" s="395"/>
      <c r="SHF4" s="395"/>
      <c r="SHG4" s="395"/>
      <c r="SHH4" s="395"/>
      <c r="SHI4" s="395"/>
      <c r="SHJ4" s="395"/>
      <c r="SHK4" s="395"/>
      <c r="SHL4" s="395"/>
      <c r="SHM4" s="395"/>
      <c r="SHN4" s="395"/>
      <c r="SHO4" s="395"/>
      <c r="SHP4" s="395"/>
      <c r="SHQ4" s="395"/>
      <c r="SHR4" s="395"/>
      <c r="SHS4" s="395"/>
      <c r="SHT4" s="395"/>
      <c r="SHU4" s="395"/>
      <c r="SHV4" s="395"/>
      <c r="SHW4" s="395"/>
      <c r="SHX4" s="395"/>
      <c r="SHY4" s="395"/>
      <c r="SHZ4" s="395"/>
      <c r="SIA4" s="395"/>
      <c r="SIB4" s="395"/>
      <c r="SIC4" s="395"/>
      <c r="SID4" s="395"/>
      <c r="SIE4" s="395"/>
      <c r="SIF4" s="395"/>
      <c r="SIG4" s="395"/>
      <c r="SIH4" s="395"/>
      <c r="SII4" s="395"/>
      <c r="SIJ4" s="395"/>
      <c r="SIK4" s="395"/>
      <c r="SIL4" s="395"/>
      <c r="SIM4" s="395"/>
      <c r="SIN4" s="395"/>
      <c r="SIO4" s="395"/>
      <c r="SIP4" s="395"/>
      <c r="SIQ4" s="395"/>
      <c r="SIR4" s="395"/>
      <c r="SIS4" s="395"/>
      <c r="SIT4" s="395"/>
      <c r="SIU4" s="395"/>
      <c r="SIV4" s="395"/>
      <c r="SIW4" s="395"/>
      <c r="SIX4" s="395"/>
      <c r="SIY4" s="395"/>
      <c r="SIZ4" s="395"/>
      <c r="SJA4" s="395"/>
      <c r="SJB4" s="395"/>
      <c r="SJC4" s="395"/>
      <c r="SJD4" s="395"/>
      <c r="SJE4" s="395"/>
      <c r="SJF4" s="395"/>
      <c r="SJG4" s="395"/>
      <c r="SJH4" s="395"/>
      <c r="SJI4" s="395"/>
      <c r="SJJ4" s="395"/>
      <c r="SJK4" s="395"/>
      <c r="SJL4" s="395"/>
      <c r="SJM4" s="395"/>
      <c r="SJN4" s="395"/>
      <c r="SJO4" s="395"/>
      <c r="SJP4" s="395"/>
      <c r="SJQ4" s="395"/>
      <c r="SJR4" s="395"/>
      <c r="SJS4" s="395"/>
      <c r="SJT4" s="395"/>
      <c r="SJU4" s="395"/>
      <c r="SJV4" s="395"/>
      <c r="SJW4" s="395"/>
      <c r="SJX4" s="395"/>
      <c r="SJY4" s="395"/>
      <c r="SJZ4" s="395"/>
      <c r="SKA4" s="395"/>
      <c r="SKB4" s="395"/>
      <c r="SKC4" s="395"/>
      <c r="SKD4" s="395"/>
      <c r="SKE4" s="395"/>
      <c r="SKF4" s="395"/>
      <c r="SKG4" s="395"/>
      <c r="SKH4" s="395"/>
      <c r="SKI4" s="395"/>
      <c r="SKJ4" s="395"/>
      <c r="SKK4" s="395"/>
      <c r="SKL4" s="395"/>
      <c r="SKM4" s="395"/>
      <c r="SKN4" s="395"/>
      <c r="SKO4" s="395"/>
      <c r="SKP4" s="395"/>
      <c r="SKQ4" s="395"/>
      <c r="SKR4" s="395"/>
      <c r="SKS4" s="395"/>
      <c r="SKT4" s="395"/>
      <c r="SKU4" s="395"/>
      <c r="SKV4" s="395"/>
      <c r="SKW4" s="395"/>
      <c r="SKX4" s="395"/>
      <c r="SKY4" s="395"/>
      <c r="SKZ4" s="395"/>
      <c r="SLA4" s="395"/>
      <c r="SLB4" s="395"/>
      <c r="SLC4" s="395"/>
      <c r="SLD4" s="395"/>
      <c r="SLE4" s="395"/>
      <c r="SLF4" s="395"/>
      <c r="SLG4" s="395"/>
      <c r="SLH4" s="395"/>
      <c r="SLI4" s="395"/>
      <c r="SLJ4" s="395"/>
      <c r="SLK4" s="395"/>
      <c r="SLL4" s="395"/>
      <c r="SLM4" s="395"/>
      <c r="SLN4" s="395"/>
      <c r="SLO4" s="395"/>
      <c r="SLP4" s="395"/>
      <c r="SLQ4" s="395"/>
      <c r="SLR4" s="395"/>
      <c r="SLS4" s="395"/>
      <c r="SLT4" s="395"/>
      <c r="SLU4" s="395"/>
      <c r="SLV4" s="395"/>
      <c r="SLW4" s="395"/>
      <c r="SLX4" s="395"/>
      <c r="SLY4" s="395"/>
      <c r="SLZ4" s="395"/>
      <c r="SMA4" s="395"/>
      <c r="SMB4" s="395"/>
      <c r="SMC4" s="395"/>
      <c r="SMD4" s="395"/>
      <c r="SME4" s="395"/>
      <c r="SMF4" s="395"/>
      <c r="SMG4" s="395"/>
      <c r="SMH4" s="395"/>
      <c r="SMI4" s="395"/>
      <c r="SMJ4" s="395"/>
      <c r="SMK4" s="395"/>
      <c r="SML4" s="395"/>
      <c r="SMM4" s="395"/>
      <c r="SMN4" s="395"/>
      <c r="SMO4" s="395"/>
      <c r="SMP4" s="395"/>
      <c r="SMQ4" s="395"/>
      <c r="SMR4" s="395"/>
      <c r="SMS4" s="395"/>
      <c r="SMT4" s="395"/>
      <c r="SMU4" s="395"/>
      <c r="SMV4" s="395"/>
      <c r="SMW4" s="395"/>
      <c r="SMX4" s="395"/>
      <c r="SMY4" s="395"/>
      <c r="SMZ4" s="395"/>
      <c r="SNA4" s="395"/>
      <c r="SNB4" s="395"/>
      <c r="SNC4" s="395"/>
      <c r="SND4" s="395"/>
      <c r="SNE4" s="395"/>
      <c r="SNF4" s="395"/>
      <c r="SNG4" s="395"/>
      <c r="SNH4" s="395"/>
      <c r="SNI4" s="395"/>
      <c r="SNJ4" s="395"/>
      <c r="SNK4" s="395"/>
      <c r="SNL4" s="395"/>
      <c r="SNM4" s="395"/>
      <c r="SNN4" s="395"/>
      <c r="SNO4" s="395"/>
      <c r="SNP4" s="395"/>
      <c r="SNQ4" s="395"/>
      <c r="SNR4" s="395"/>
      <c r="SNS4" s="395"/>
      <c r="SNT4" s="395"/>
      <c r="SNU4" s="395"/>
      <c r="SNV4" s="395"/>
      <c r="SNW4" s="395"/>
      <c r="SNX4" s="395"/>
      <c r="SNY4" s="395"/>
      <c r="SNZ4" s="395"/>
      <c r="SOA4" s="395"/>
      <c r="SOB4" s="395"/>
      <c r="SOC4" s="395"/>
      <c r="SOD4" s="395"/>
      <c r="SOE4" s="395"/>
      <c r="SOF4" s="395"/>
      <c r="SOG4" s="395"/>
      <c r="SOH4" s="395"/>
      <c r="SOI4" s="395"/>
      <c r="SOJ4" s="395"/>
      <c r="SOK4" s="395"/>
      <c r="SOL4" s="395"/>
      <c r="SOM4" s="395"/>
      <c r="SON4" s="395"/>
      <c r="SOO4" s="395"/>
      <c r="SOP4" s="395"/>
      <c r="SOQ4" s="395"/>
      <c r="SOR4" s="395"/>
      <c r="SOS4" s="395"/>
      <c r="SOT4" s="395"/>
      <c r="SOU4" s="395"/>
      <c r="SOV4" s="395"/>
      <c r="SOW4" s="395"/>
      <c r="SOX4" s="395"/>
      <c r="SOY4" s="395"/>
      <c r="SOZ4" s="395"/>
      <c r="SPA4" s="395"/>
      <c r="SPB4" s="395"/>
      <c r="SPC4" s="395"/>
      <c r="SPD4" s="395"/>
      <c r="SPE4" s="395"/>
      <c r="SPF4" s="395"/>
      <c r="SPG4" s="395"/>
      <c r="SPH4" s="395"/>
      <c r="SPI4" s="395"/>
      <c r="SPJ4" s="395"/>
      <c r="SPK4" s="395"/>
      <c r="SPL4" s="395"/>
      <c r="SPM4" s="395"/>
      <c r="SPN4" s="395"/>
      <c r="SPO4" s="395"/>
      <c r="SPP4" s="395"/>
      <c r="SPQ4" s="395"/>
      <c r="SPR4" s="395"/>
      <c r="SPS4" s="395"/>
      <c r="SPT4" s="395"/>
      <c r="SPU4" s="395"/>
      <c r="SPV4" s="395"/>
      <c r="SPW4" s="395"/>
      <c r="SPX4" s="395"/>
      <c r="SPY4" s="395"/>
      <c r="SPZ4" s="395"/>
      <c r="SQA4" s="395"/>
      <c r="SQB4" s="395"/>
      <c r="SQC4" s="395"/>
      <c r="SQD4" s="395"/>
      <c r="SQE4" s="395"/>
      <c r="SQF4" s="395"/>
      <c r="SQG4" s="395"/>
      <c r="SQH4" s="395"/>
      <c r="SQI4" s="395"/>
      <c r="SQJ4" s="395"/>
      <c r="SQK4" s="395"/>
      <c r="SQL4" s="395"/>
      <c r="SQM4" s="395"/>
      <c r="SQN4" s="395"/>
      <c r="SQO4" s="395"/>
      <c r="SQP4" s="395"/>
      <c r="SQQ4" s="395"/>
      <c r="SQR4" s="395"/>
      <c r="SQS4" s="395"/>
      <c r="SQT4" s="395"/>
      <c r="SQU4" s="395"/>
      <c r="SQV4" s="395"/>
      <c r="SQW4" s="395"/>
      <c r="SQX4" s="395"/>
      <c r="SQY4" s="395"/>
      <c r="SQZ4" s="395"/>
      <c r="SRA4" s="395"/>
      <c r="SRB4" s="395"/>
      <c r="SRC4" s="395"/>
      <c r="SRD4" s="395"/>
      <c r="SRE4" s="395"/>
      <c r="SRF4" s="395"/>
      <c r="SRG4" s="395"/>
      <c r="SRH4" s="395"/>
      <c r="SRI4" s="395"/>
      <c r="SRJ4" s="395"/>
      <c r="SRK4" s="395"/>
      <c r="SRL4" s="395"/>
      <c r="SRM4" s="395"/>
      <c r="SRN4" s="395"/>
      <c r="SRO4" s="395"/>
      <c r="SRP4" s="395"/>
      <c r="SRQ4" s="395"/>
      <c r="SRR4" s="395"/>
      <c r="SRS4" s="395"/>
      <c r="SRT4" s="395"/>
      <c r="SRU4" s="395"/>
      <c r="SRV4" s="395"/>
      <c r="SRW4" s="395"/>
      <c r="SRX4" s="395"/>
      <c r="SRY4" s="395"/>
      <c r="SRZ4" s="395"/>
      <c r="SSA4" s="395"/>
      <c r="SSB4" s="395"/>
      <c r="SSC4" s="395"/>
      <c r="SSD4" s="395"/>
      <c r="SSE4" s="395"/>
      <c r="SSF4" s="395"/>
      <c r="SSG4" s="395"/>
      <c r="SSH4" s="395"/>
      <c r="SSI4" s="395"/>
      <c r="SSJ4" s="395"/>
      <c r="SSK4" s="395"/>
      <c r="SSL4" s="395"/>
      <c r="SSM4" s="395"/>
      <c r="SSN4" s="395"/>
      <c r="SSO4" s="395"/>
      <c r="SSP4" s="395"/>
      <c r="SSQ4" s="395"/>
      <c r="SSR4" s="395"/>
      <c r="SSS4" s="395"/>
      <c r="SST4" s="395"/>
      <c r="SSU4" s="395"/>
      <c r="SSV4" s="395"/>
      <c r="SSW4" s="395"/>
      <c r="SSX4" s="395"/>
      <c r="SSY4" s="395"/>
      <c r="SSZ4" s="395"/>
      <c r="STA4" s="395"/>
      <c r="STB4" s="395"/>
      <c r="STC4" s="395"/>
      <c r="STD4" s="395"/>
      <c r="STE4" s="395"/>
      <c r="STF4" s="395"/>
      <c r="STG4" s="395"/>
      <c r="STH4" s="395"/>
      <c r="STI4" s="395"/>
      <c r="STJ4" s="395"/>
      <c r="STK4" s="395"/>
      <c r="STL4" s="395"/>
      <c r="STM4" s="395"/>
      <c r="STN4" s="395"/>
      <c r="STO4" s="395"/>
      <c r="STP4" s="395"/>
      <c r="STQ4" s="395"/>
      <c r="STR4" s="395"/>
      <c r="STS4" s="395"/>
      <c r="STT4" s="395"/>
      <c r="STU4" s="395"/>
      <c r="STV4" s="395"/>
      <c r="STW4" s="395"/>
      <c r="STX4" s="395"/>
      <c r="STY4" s="395"/>
      <c r="STZ4" s="395"/>
      <c r="SUA4" s="395"/>
      <c r="SUB4" s="395"/>
      <c r="SUC4" s="395"/>
      <c r="SUD4" s="395"/>
      <c r="SUE4" s="395"/>
      <c r="SUF4" s="395"/>
      <c r="SUG4" s="395"/>
      <c r="SUH4" s="395"/>
      <c r="SUI4" s="395"/>
      <c r="SUJ4" s="395"/>
      <c r="SUK4" s="395"/>
      <c r="SUL4" s="395"/>
      <c r="SUM4" s="395"/>
      <c r="SUN4" s="395"/>
      <c r="SUO4" s="395"/>
      <c r="SUP4" s="395"/>
      <c r="SUQ4" s="395"/>
      <c r="SUR4" s="395"/>
      <c r="SUS4" s="395"/>
      <c r="SUT4" s="395"/>
      <c r="SUU4" s="395"/>
      <c r="SUV4" s="395"/>
      <c r="SUW4" s="395"/>
      <c r="SUX4" s="395"/>
      <c r="SUY4" s="395"/>
      <c r="SUZ4" s="395"/>
      <c r="SVA4" s="395"/>
      <c r="SVB4" s="395"/>
      <c r="SVC4" s="395"/>
      <c r="SVD4" s="395"/>
      <c r="SVE4" s="395"/>
      <c r="SVF4" s="395"/>
      <c r="SVG4" s="395"/>
      <c r="SVH4" s="395"/>
      <c r="SVI4" s="395"/>
      <c r="SVJ4" s="395"/>
      <c r="SVK4" s="395"/>
      <c r="SVL4" s="395"/>
      <c r="SVM4" s="395"/>
      <c r="SVN4" s="395"/>
      <c r="SVO4" s="395"/>
      <c r="SVP4" s="395"/>
      <c r="SVQ4" s="395"/>
      <c r="SVR4" s="395"/>
      <c r="SVS4" s="395"/>
      <c r="SVT4" s="395"/>
      <c r="SVU4" s="395"/>
      <c r="SVV4" s="395"/>
      <c r="SVW4" s="395"/>
      <c r="SVX4" s="395"/>
      <c r="SVY4" s="395"/>
      <c r="SVZ4" s="395"/>
      <c r="SWA4" s="395"/>
      <c r="SWB4" s="395"/>
      <c r="SWC4" s="395"/>
      <c r="SWD4" s="395"/>
      <c r="SWE4" s="395"/>
      <c r="SWF4" s="395"/>
      <c r="SWG4" s="395"/>
      <c r="SWH4" s="395"/>
      <c r="SWI4" s="395"/>
      <c r="SWJ4" s="395"/>
      <c r="SWK4" s="395"/>
      <c r="SWL4" s="395"/>
      <c r="SWM4" s="395"/>
      <c r="SWN4" s="395"/>
      <c r="SWO4" s="395"/>
      <c r="SWP4" s="395"/>
      <c r="SWQ4" s="395"/>
      <c r="SWR4" s="395"/>
      <c r="SWS4" s="395"/>
      <c r="SWT4" s="395"/>
      <c r="SWU4" s="395"/>
      <c r="SWV4" s="395"/>
      <c r="SWW4" s="395"/>
      <c r="SWX4" s="395"/>
      <c r="SWY4" s="395"/>
      <c r="SWZ4" s="395"/>
      <c r="SXA4" s="395"/>
      <c r="SXB4" s="395"/>
      <c r="SXC4" s="395"/>
      <c r="SXD4" s="395"/>
      <c r="SXE4" s="395"/>
      <c r="SXF4" s="395"/>
      <c r="SXG4" s="395"/>
      <c r="SXH4" s="395"/>
      <c r="SXI4" s="395"/>
      <c r="SXJ4" s="395"/>
      <c r="SXK4" s="395"/>
      <c r="SXL4" s="395"/>
      <c r="SXM4" s="395"/>
      <c r="SXN4" s="395"/>
      <c r="SXO4" s="395"/>
      <c r="SXP4" s="395"/>
      <c r="SXQ4" s="395"/>
      <c r="SXR4" s="395"/>
      <c r="SXS4" s="395"/>
      <c r="SXT4" s="395"/>
      <c r="SXU4" s="395"/>
      <c r="SXV4" s="395"/>
      <c r="SXW4" s="395"/>
      <c r="SXX4" s="395"/>
      <c r="SXY4" s="395"/>
      <c r="SXZ4" s="395"/>
      <c r="SYA4" s="395"/>
      <c r="SYB4" s="395"/>
      <c r="SYC4" s="395"/>
      <c r="SYD4" s="395"/>
      <c r="SYE4" s="395"/>
      <c r="SYF4" s="395"/>
      <c r="SYG4" s="395"/>
      <c r="SYH4" s="395"/>
      <c r="SYI4" s="395"/>
      <c r="SYJ4" s="395"/>
      <c r="SYK4" s="395"/>
      <c r="SYL4" s="395"/>
      <c r="SYM4" s="395"/>
      <c r="SYN4" s="395"/>
      <c r="SYO4" s="395"/>
      <c r="SYP4" s="395"/>
      <c r="SYQ4" s="395"/>
      <c r="SYR4" s="395"/>
      <c r="SYS4" s="395"/>
      <c r="SYT4" s="395"/>
      <c r="SYU4" s="395"/>
      <c r="SYV4" s="395"/>
      <c r="SYW4" s="395"/>
      <c r="SYX4" s="395"/>
      <c r="SYY4" s="395"/>
      <c r="SYZ4" s="395"/>
      <c r="SZA4" s="395"/>
      <c r="SZB4" s="395"/>
      <c r="SZC4" s="395"/>
      <c r="SZD4" s="395"/>
      <c r="SZE4" s="395"/>
      <c r="SZF4" s="395"/>
      <c r="SZG4" s="395"/>
      <c r="SZH4" s="395"/>
      <c r="SZI4" s="395"/>
      <c r="SZJ4" s="395"/>
      <c r="SZK4" s="395"/>
      <c r="SZL4" s="395"/>
      <c r="SZM4" s="395"/>
      <c r="SZN4" s="395"/>
      <c r="SZO4" s="395"/>
      <c r="SZP4" s="395"/>
      <c r="SZQ4" s="395"/>
      <c r="SZR4" s="395"/>
      <c r="SZS4" s="395"/>
      <c r="SZT4" s="395"/>
      <c r="SZU4" s="395"/>
      <c r="SZV4" s="395"/>
      <c r="SZW4" s="395"/>
      <c r="SZX4" s="395"/>
      <c r="SZY4" s="395"/>
      <c r="SZZ4" s="395"/>
      <c r="TAA4" s="395"/>
      <c r="TAB4" s="395"/>
      <c r="TAC4" s="395"/>
      <c r="TAD4" s="395"/>
      <c r="TAE4" s="395"/>
      <c r="TAF4" s="395"/>
      <c r="TAG4" s="395"/>
      <c r="TAH4" s="395"/>
      <c r="TAI4" s="395"/>
      <c r="TAJ4" s="395"/>
      <c r="TAK4" s="395"/>
      <c r="TAL4" s="395"/>
      <c r="TAM4" s="395"/>
      <c r="TAN4" s="395"/>
      <c r="TAO4" s="395"/>
      <c r="TAP4" s="395"/>
      <c r="TAQ4" s="395"/>
      <c r="TAR4" s="395"/>
      <c r="TAS4" s="395"/>
      <c r="TAT4" s="395"/>
      <c r="TAU4" s="395"/>
      <c r="TAV4" s="395"/>
      <c r="TAW4" s="395"/>
      <c r="TAX4" s="395"/>
      <c r="TAY4" s="395"/>
      <c r="TAZ4" s="395"/>
      <c r="TBA4" s="395"/>
      <c r="TBB4" s="395"/>
      <c r="TBC4" s="395"/>
      <c r="TBD4" s="395"/>
      <c r="TBE4" s="395"/>
      <c r="TBF4" s="395"/>
      <c r="TBG4" s="395"/>
      <c r="TBH4" s="395"/>
      <c r="TBI4" s="395"/>
      <c r="TBJ4" s="395"/>
      <c r="TBK4" s="395"/>
      <c r="TBL4" s="395"/>
      <c r="TBM4" s="395"/>
      <c r="TBN4" s="395"/>
      <c r="TBO4" s="395"/>
      <c r="TBP4" s="395"/>
      <c r="TBQ4" s="395"/>
      <c r="TBR4" s="395"/>
      <c r="TBS4" s="395"/>
      <c r="TBT4" s="395"/>
      <c r="TBU4" s="395"/>
      <c r="TBV4" s="395"/>
      <c r="TBW4" s="395"/>
      <c r="TBX4" s="395"/>
      <c r="TBY4" s="395"/>
      <c r="TBZ4" s="395"/>
      <c r="TCA4" s="395"/>
      <c r="TCB4" s="395"/>
      <c r="TCC4" s="395"/>
      <c r="TCD4" s="395"/>
      <c r="TCE4" s="395"/>
      <c r="TCF4" s="395"/>
      <c r="TCG4" s="395"/>
      <c r="TCH4" s="395"/>
      <c r="TCI4" s="395"/>
      <c r="TCJ4" s="395"/>
      <c r="TCK4" s="395"/>
      <c r="TCL4" s="395"/>
      <c r="TCM4" s="395"/>
      <c r="TCN4" s="395"/>
      <c r="TCO4" s="395"/>
      <c r="TCP4" s="395"/>
      <c r="TCQ4" s="395"/>
      <c r="TCR4" s="395"/>
      <c r="TCS4" s="395"/>
      <c r="TCT4" s="395"/>
      <c r="TCU4" s="395"/>
      <c r="TCV4" s="395"/>
      <c r="TCW4" s="395"/>
      <c r="TCX4" s="395"/>
      <c r="TCY4" s="395"/>
      <c r="TCZ4" s="395"/>
      <c r="TDA4" s="395"/>
      <c r="TDB4" s="395"/>
      <c r="TDC4" s="395"/>
      <c r="TDD4" s="395"/>
      <c r="TDE4" s="395"/>
      <c r="TDF4" s="395"/>
      <c r="TDG4" s="395"/>
      <c r="TDH4" s="395"/>
      <c r="TDI4" s="395"/>
      <c r="TDJ4" s="395"/>
      <c r="TDK4" s="395"/>
      <c r="TDL4" s="395"/>
      <c r="TDM4" s="395"/>
      <c r="TDN4" s="395"/>
      <c r="TDO4" s="395"/>
      <c r="TDP4" s="395"/>
      <c r="TDQ4" s="395"/>
      <c r="TDR4" s="395"/>
      <c r="TDS4" s="395"/>
      <c r="TDT4" s="395"/>
      <c r="TDU4" s="395"/>
      <c r="TDV4" s="395"/>
      <c r="TDW4" s="395"/>
      <c r="TDX4" s="395"/>
      <c r="TDY4" s="395"/>
      <c r="TDZ4" s="395"/>
      <c r="TEA4" s="395"/>
      <c r="TEB4" s="395"/>
      <c r="TEC4" s="395"/>
      <c r="TED4" s="395"/>
      <c r="TEE4" s="395"/>
      <c r="TEF4" s="395"/>
      <c r="TEG4" s="395"/>
      <c r="TEH4" s="395"/>
      <c r="TEI4" s="395"/>
      <c r="TEJ4" s="395"/>
      <c r="TEK4" s="395"/>
      <c r="TEL4" s="395"/>
      <c r="TEM4" s="395"/>
      <c r="TEN4" s="395"/>
      <c r="TEO4" s="395"/>
      <c r="TEP4" s="395"/>
      <c r="TEQ4" s="395"/>
      <c r="TER4" s="395"/>
      <c r="TES4" s="395"/>
      <c r="TET4" s="395"/>
      <c r="TEU4" s="395"/>
      <c r="TEV4" s="395"/>
      <c r="TEW4" s="395"/>
      <c r="TEX4" s="395"/>
      <c r="TEY4" s="395"/>
      <c r="TEZ4" s="395"/>
      <c r="TFA4" s="395"/>
      <c r="TFB4" s="395"/>
      <c r="TFC4" s="395"/>
      <c r="TFD4" s="395"/>
      <c r="TFE4" s="395"/>
      <c r="TFF4" s="395"/>
      <c r="TFG4" s="395"/>
      <c r="TFH4" s="395"/>
      <c r="TFI4" s="395"/>
      <c r="TFJ4" s="395"/>
      <c r="TFK4" s="395"/>
      <c r="TFL4" s="395"/>
      <c r="TFM4" s="395"/>
      <c r="TFN4" s="395"/>
      <c r="TFO4" s="395"/>
      <c r="TFP4" s="395"/>
      <c r="TFQ4" s="395"/>
      <c r="TFR4" s="395"/>
      <c r="TFS4" s="395"/>
      <c r="TFT4" s="395"/>
      <c r="TFU4" s="395"/>
      <c r="TFV4" s="395"/>
      <c r="TFW4" s="395"/>
      <c r="TFX4" s="395"/>
      <c r="TFY4" s="395"/>
      <c r="TFZ4" s="395"/>
      <c r="TGA4" s="395"/>
      <c r="TGB4" s="395"/>
      <c r="TGC4" s="395"/>
      <c r="TGD4" s="395"/>
      <c r="TGE4" s="395"/>
      <c r="TGF4" s="395"/>
      <c r="TGG4" s="395"/>
      <c r="TGH4" s="395"/>
      <c r="TGI4" s="395"/>
      <c r="TGJ4" s="395"/>
      <c r="TGK4" s="395"/>
      <c r="TGL4" s="395"/>
      <c r="TGM4" s="395"/>
      <c r="TGN4" s="395"/>
      <c r="TGO4" s="395"/>
      <c r="TGP4" s="395"/>
      <c r="TGQ4" s="395"/>
      <c r="TGR4" s="395"/>
      <c r="TGS4" s="395"/>
      <c r="TGT4" s="395"/>
      <c r="TGU4" s="395"/>
      <c r="TGV4" s="395"/>
      <c r="TGW4" s="395"/>
      <c r="TGX4" s="395"/>
      <c r="TGY4" s="395"/>
      <c r="TGZ4" s="395"/>
      <c r="THA4" s="395"/>
      <c r="THB4" s="395"/>
      <c r="THC4" s="395"/>
      <c r="THD4" s="395"/>
      <c r="THE4" s="395"/>
      <c r="THF4" s="395"/>
      <c r="THG4" s="395"/>
      <c r="THH4" s="395"/>
      <c r="THI4" s="395"/>
      <c r="THJ4" s="395"/>
      <c r="THK4" s="395"/>
      <c r="THL4" s="395"/>
      <c r="THM4" s="395"/>
      <c r="THN4" s="395"/>
      <c r="THO4" s="395"/>
      <c r="THP4" s="395"/>
      <c r="THQ4" s="395"/>
      <c r="THR4" s="395"/>
      <c r="THS4" s="395"/>
      <c r="THT4" s="395"/>
      <c r="THU4" s="395"/>
      <c r="THV4" s="395"/>
      <c r="THW4" s="395"/>
      <c r="THX4" s="395"/>
      <c r="THY4" s="395"/>
      <c r="THZ4" s="395"/>
      <c r="TIA4" s="395"/>
      <c r="TIB4" s="395"/>
      <c r="TIC4" s="395"/>
      <c r="TID4" s="395"/>
      <c r="TIE4" s="395"/>
      <c r="TIF4" s="395"/>
      <c r="TIG4" s="395"/>
      <c r="TIH4" s="395"/>
      <c r="TII4" s="395"/>
      <c r="TIJ4" s="395"/>
      <c r="TIK4" s="395"/>
      <c r="TIL4" s="395"/>
      <c r="TIM4" s="395"/>
      <c r="TIN4" s="395"/>
      <c r="TIO4" s="395"/>
      <c r="TIP4" s="395"/>
      <c r="TIQ4" s="395"/>
      <c r="TIR4" s="395"/>
      <c r="TIS4" s="395"/>
      <c r="TIT4" s="395"/>
      <c r="TIU4" s="395"/>
      <c r="TIV4" s="395"/>
      <c r="TIW4" s="395"/>
      <c r="TIX4" s="395"/>
      <c r="TIY4" s="395"/>
      <c r="TIZ4" s="395"/>
      <c r="TJA4" s="395"/>
      <c r="TJB4" s="395"/>
      <c r="TJC4" s="395"/>
      <c r="TJD4" s="395"/>
      <c r="TJE4" s="395"/>
      <c r="TJF4" s="395"/>
      <c r="TJG4" s="395"/>
      <c r="TJH4" s="395"/>
      <c r="TJI4" s="395"/>
      <c r="TJJ4" s="395"/>
      <c r="TJK4" s="395"/>
      <c r="TJL4" s="395"/>
      <c r="TJM4" s="395"/>
      <c r="TJN4" s="395"/>
      <c r="TJO4" s="395"/>
      <c r="TJP4" s="395"/>
      <c r="TJQ4" s="395"/>
      <c r="TJR4" s="395"/>
      <c r="TJS4" s="395"/>
      <c r="TJT4" s="395"/>
      <c r="TJU4" s="395"/>
      <c r="TJV4" s="395"/>
      <c r="TJW4" s="395"/>
      <c r="TJX4" s="395"/>
      <c r="TJY4" s="395"/>
      <c r="TJZ4" s="395"/>
      <c r="TKA4" s="395"/>
      <c r="TKB4" s="395"/>
      <c r="TKC4" s="395"/>
      <c r="TKD4" s="395"/>
      <c r="TKE4" s="395"/>
      <c r="TKF4" s="395"/>
      <c r="TKG4" s="395"/>
      <c r="TKH4" s="395"/>
      <c r="TKI4" s="395"/>
      <c r="TKJ4" s="395"/>
      <c r="TKK4" s="395"/>
      <c r="TKL4" s="395"/>
      <c r="TKM4" s="395"/>
      <c r="TKN4" s="395"/>
      <c r="TKO4" s="395"/>
      <c r="TKP4" s="395"/>
      <c r="TKQ4" s="395"/>
      <c r="TKR4" s="395"/>
      <c r="TKS4" s="395"/>
      <c r="TKT4" s="395"/>
      <c r="TKU4" s="395"/>
      <c r="TKV4" s="395"/>
      <c r="TKW4" s="395"/>
      <c r="TKX4" s="395"/>
      <c r="TKY4" s="395"/>
      <c r="TKZ4" s="395"/>
      <c r="TLA4" s="395"/>
      <c r="TLB4" s="395"/>
      <c r="TLC4" s="395"/>
      <c r="TLD4" s="395"/>
      <c r="TLE4" s="395"/>
      <c r="TLF4" s="395"/>
      <c r="TLG4" s="395"/>
      <c r="TLH4" s="395"/>
      <c r="TLI4" s="395"/>
      <c r="TLJ4" s="395"/>
      <c r="TLK4" s="395"/>
      <c r="TLL4" s="395"/>
      <c r="TLM4" s="395"/>
      <c r="TLN4" s="395"/>
      <c r="TLO4" s="395"/>
      <c r="TLP4" s="395"/>
      <c r="TLQ4" s="395"/>
      <c r="TLR4" s="395"/>
      <c r="TLS4" s="395"/>
      <c r="TLT4" s="395"/>
      <c r="TLU4" s="395"/>
      <c r="TLV4" s="395"/>
      <c r="TLW4" s="395"/>
      <c r="TLX4" s="395"/>
      <c r="TLY4" s="395"/>
      <c r="TLZ4" s="395"/>
      <c r="TMA4" s="395"/>
      <c r="TMB4" s="395"/>
      <c r="TMC4" s="395"/>
      <c r="TMD4" s="395"/>
      <c r="TME4" s="395"/>
      <c r="TMF4" s="395"/>
      <c r="TMG4" s="395"/>
      <c r="TMH4" s="395"/>
      <c r="TMI4" s="395"/>
      <c r="TMJ4" s="395"/>
      <c r="TMK4" s="395"/>
      <c r="TML4" s="395"/>
      <c r="TMM4" s="395"/>
      <c r="TMN4" s="395"/>
      <c r="TMO4" s="395"/>
      <c r="TMP4" s="395"/>
      <c r="TMQ4" s="395"/>
      <c r="TMR4" s="395"/>
      <c r="TMS4" s="395"/>
      <c r="TMT4" s="395"/>
      <c r="TMU4" s="395"/>
      <c r="TMV4" s="395"/>
      <c r="TMW4" s="395"/>
      <c r="TMX4" s="395"/>
      <c r="TMY4" s="395"/>
      <c r="TMZ4" s="395"/>
      <c r="TNA4" s="395"/>
      <c r="TNB4" s="395"/>
      <c r="TNC4" s="395"/>
      <c r="TND4" s="395"/>
      <c r="TNE4" s="395"/>
      <c r="TNF4" s="395"/>
      <c r="TNG4" s="395"/>
      <c r="TNH4" s="395"/>
      <c r="TNI4" s="395"/>
      <c r="TNJ4" s="395"/>
      <c r="TNK4" s="395"/>
      <c r="TNL4" s="395"/>
      <c r="TNM4" s="395"/>
      <c r="TNN4" s="395"/>
      <c r="TNO4" s="395"/>
      <c r="TNP4" s="395"/>
      <c r="TNQ4" s="395"/>
      <c r="TNR4" s="395"/>
      <c r="TNS4" s="395"/>
      <c r="TNT4" s="395"/>
      <c r="TNU4" s="395"/>
      <c r="TNV4" s="395"/>
      <c r="TNW4" s="395"/>
      <c r="TNX4" s="395"/>
      <c r="TNY4" s="395"/>
      <c r="TNZ4" s="395"/>
      <c r="TOA4" s="395"/>
      <c r="TOB4" s="395"/>
      <c r="TOC4" s="395"/>
      <c r="TOD4" s="395"/>
      <c r="TOE4" s="395"/>
      <c r="TOF4" s="395"/>
      <c r="TOG4" s="395"/>
      <c r="TOH4" s="395"/>
      <c r="TOI4" s="395"/>
      <c r="TOJ4" s="395"/>
      <c r="TOK4" s="395"/>
      <c r="TOL4" s="395"/>
      <c r="TOM4" s="395"/>
      <c r="TON4" s="395"/>
      <c r="TOO4" s="395"/>
      <c r="TOP4" s="395"/>
      <c r="TOQ4" s="395"/>
      <c r="TOR4" s="395"/>
      <c r="TOS4" s="395"/>
      <c r="TOT4" s="395"/>
      <c r="TOU4" s="395"/>
      <c r="TOV4" s="395"/>
      <c r="TOW4" s="395"/>
      <c r="TOX4" s="395"/>
      <c r="TOY4" s="395"/>
      <c r="TOZ4" s="395"/>
      <c r="TPA4" s="395"/>
      <c r="TPB4" s="395"/>
      <c r="TPC4" s="395"/>
      <c r="TPD4" s="395"/>
      <c r="TPE4" s="395"/>
      <c r="TPF4" s="395"/>
      <c r="TPG4" s="395"/>
      <c r="TPH4" s="395"/>
      <c r="TPI4" s="395"/>
      <c r="TPJ4" s="395"/>
      <c r="TPK4" s="395"/>
      <c r="TPL4" s="395"/>
      <c r="TPM4" s="395"/>
      <c r="TPN4" s="395"/>
      <c r="TPO4" s="395"/>
      <c r="TPP4" s="395"/>
      <c r="TPQ4" s="395"/>
      <c r="TPR4" s="395"/>
      <c r="TPS4" s="395"/>
      <c r="TPT4" s="395"/>
      <c r="TPU4" s="395"/>
      <c r="TPV4" s="395"/>
      <c r="TPW4" s="395"/>
      <c r="TPX4" s="395"/>
      <c r="TPY4" s="395"/>
      <c r="TPZ4" s="395"/>
      <c r="TQA4" s="395"/>
      <c r="TQB4" s="395"/>
      <c r="TQC4" s="395"/>
      <c r="TQD4" s="395"/>
      <c r="TQE4" s="395"/>
      <c r="TQF4" s="395"/>
      <c r="TQG4" s="395"/>
      <c r="TQH4" s="395"/>
      <c r="TQI4" s="395"/>
      <c r="TQJ4" s="395"/>
      <c r="TQK4" s="395"/>
      <c r="TQL4" s="395"/>
      <c r="TQM4" s="395"/>
      <c r="TQN4" s="395"/>
      <c r="TQO4" s="395"/>
      <c r="TQP4" s="395"/>
      <c r="TQQ4" s="395"/>
      <c r="TQR4" s="395"/>
      <c r="TQS4" s="395"/>
      <c r="TQT4" s="395"/>
      <c r="TQU4" s="395"/>
      <c r="TQV4" s="395"/>
      <c r="TQW4" s="395"/>
      <c r="TQX4" s="395"/>
      <c r="TQY4" s="395"/>
      <c r="TQZ4" s="395"/>
      <c r="TRA4" s="395"/>
      <c r="TRB4" s="395"/>
      <c r="TRC4" s="395"/>
      <c r="TRD4" s="395"/>
      <c r="TRE4" s="395"/>
      <c r="TRF4" s="395"/>
      <c r="TRG4" s="395"/>
      <c r="TRH4" s="395"/>
      <c r="TRI4" s="395"/>
      <c r="TRJ4" s="395"/>
      <c r="TRK4" s="395"/>
      <c r="TRL4" s="395"/>
      <c r="TRM4" s="395"/>
      <c r="TRN4" s="395"/>
      <c r="TRO4" s="395"/>
      <c r="TRP4" s="395"/>
      <c r="TRQ4" s="395"/>
      <c r="TRR4" s="395"/>
      <c r="TRS4" s="395"/>
      <c r="TRT4" s="395"/>
      <c r="TRU4" s="395"/>
      <c r="TRV4" s="395"/>
      <c r="TRW4" s="395"/>
      <c r="TRX4" s="395"/>
      <c r="TRY4" s="395"/>
      <c r="TRZ4" s="395"/>
      <c r="TSA4" s="395"/>
      <c r="TSB4" s="395"/>
      <c r="TSC4" s="395"/>
      <c r="TSD4" s="395"/>
      <c r="TSE4" s="395"/>
      <c r="TSF4" s="395"/>
      <c r="TSG4" s="395"/>
      <c r="TSH4" s="395"/>
      <c r="TSI4" s="395"/>
      <c r="TSJ4" s="395"/>
      <c r="TSK4" s="395"/>
      <c r="TSL4" s="395"/>
      <c r="TSM4" s="395"/>
      <c r="TSN4" s="395"/>
      <c r="TSO4" s="395"/>
      <c r="TSP4" s="395"/>
      <c r="TSQ4" s="395"/>
      <c r="TSR4" s="395"/>
      <c r="TSS4" s="395"/>
      <c r="TST4" s="395"/>
      <c r="TSU4" s="395"/>
      <c r="TSV4" s="395"/>
      <c r="TSW4" s="395"/>
      <c r="TSX4" s="395"/>
      <c r="TSY4" s="395"/>
      <c r="TSZ4" s="395"/>
      <c r="TTA4" s="395"/>
      <c r="TTB4" s="395"/>
      <c r="TTC4" s="395"/>
      <c r="TTD4" s="395"/>
      <c r="TTE4" s="395"/>
      <c r="TTF4" s="395"/>
      <c r="TTG4" s="395"/>
      <c r="TTH4" s="395"/>
      <c r="TTI4" s="395"/>
      <c r="TTJ4" s="395"/>
      <c r="TTK4" s="395"/>
      <c r="TTL4" s="395"/>
      <c r="TTM4" s="395"/>
      <c r="TTN4" s="395"/>
      <c r="TTO4" s="395"/>
      <c r="TTP4" s="395"/>
      <c r="TTQ4" s="395"/>
      <c r="TTR4" s="395"/>
      <c r="TTS4" s="395"/>
      <c r="TTT4" s="395"/>
      <c r="TTU4" s="395"/>
      <c r="TTV4" s="395"/>
      <c r="TTW4" s="395"/>
      <c r="TTX4" s="395"/>
      <c r="TTY4" s="395"/>
      <c r="TTZ4" s="395"/>
      <c r="TUA4" s="395"/>
      <c r="TUB4" s="395"/>
      <c r="TUC4" s="395"/>
      <c r="TUD4" s="395"/>
      <c r="TUE4" s="395"/>
      <c r="TUF4" s="395"/>
      <c r="TUG4" s="395"/>
      <c r="TUH4" s="395"/>
      <c r="TUI4" s="395"/>
      <c r="TUJ4" s="395"/>
      <c r="TUK4" s="395"/>
      <c r="TUL4" s="395"/>
      <c r="TUM4" s="395"/>
      <c r="TUN4" s="395"/>
      <c r="TUO4" s="395"/>
      <c r="TUP4" s="395"/>
      <c r="TUQ4" s="395"/>
      <c r="TUR4" s="395"/>
      <c r="TUS4" s="395"/>
      <c r="TUT4" s="395"/>
      <c r="TUU4" s="395"/>
      <c r="TUV4" s="395"/>
      <c r="TUW4" s="395"/>
      <c r="TUX4" s="395"/>
      <c r="TUY4" s="395"/>
      <c r="TUZ4" s="395"/>
      <c r="TVA4" s="395"/>
      <c r="TVB4" s="395"/>
      <c r="TVC4" s="395"/>
      <c r="TVD4" s="395"/>
      <c r="TVE4" s="395"/>
      <c r="TVF4" s="395"/>
      <c r="TVG4" s="395"/>
      <c r="TVH4" s="395"/>
      <c r="TVI4" s="395"/>
      <c r="TVJ4" s="395"/>
      <c r="TVK4" s="395"/>
      <c r="TVL4" s="395"/>
      <c r="TVM4" s="395"/>
      <c r="TVN4" s="395"/>
      <c r="TVO4" s="395"/>
      <c r="TVP4" s="395"/>
      <c r="TVQ4" s="395"/>
      <c r="TVR4" s="395"/>
      <c r="TVS4" s="395"/>
      <c r="TVT4" s="395"/>
      <c r="TVU4" s="395"/>
      <c r="TVV4" s="395"/>
      <c r="TVW4" s="395"/>
      <c r="TVX4" s="395"/>
      <c r="TVY4" s="395"/>
      <c r="TVZ4" s="395"/>
      <c r="TWA4" s="395"/>
      <c r="TWB4" s="395"/>
      <c r="TWC4" s="395"/>
      <c r="TWD4" s="395"/>
      <c r="TWE4" s="395"/>
      <c r="TWF4" s="395"/>
      <c r="TWG4" s="395"/>
      <c r="TWH4" s="395"/>
      <c r="TWI4" s="395"/>
      <c r="TWJ4" s="395"/>
      <c r="TWK4" s="395"/>
      <c r="TWL4" s="395"/>
      <c r="TWM4" s="395"/>
      <c r="TWN4" s="395"/>
      <c r="TWO4" s="395"/>
      <c r="TWP4" s="395"/>
      <c r="TWQ4" s="395"/>
      <c r="TWR4" s="395"/>
      <c r="TWS4" s="395"/>
      <c r="TWT4" s="395"/>
      <c r="TWU4" s="395"/>
      <c r="TWV4" s="395"/>
      <c r="TWW4" s="395"/>
      <c r="TWX4" s="395"/>
      <c r="TWY4" s="395"/>
      <c r="TWZ4" s="395"/>
      <c r="TXA4" s="395"/>
      <c r="TXB4" s="395"/>
      <c r="TXC4" s="395"/>
      <c r="TXD4" s="395"/>
      <c r="TXE4" s="395"/>
      <c r="TXF4" s="395"/>
      <c r="TXG4" s="395"/>
      <c r="TXH4" s="395"/>
      <c r="TXI4" s="395"/>
      <c r="TXJ4" s="395"/>
      <c r="TXK4" s="395"/>
      <c r="TXL4" s="395"/>
      <c r="TXM4" s="395"/>
      <c r="TXN4" s="395"/>
      <c r="TXO4" s="395"/>
      <c r="TXP4" s="395"/>
      <c r="TXQ4" s="395"/>
      <c r="TXR4" s="395"/>
      <c r="TXS4" s="395"/>
      <c r="TXT4" s="395"/>
      <c r="TXU4" s="395"/>
      <c r="TXV4" s="395"/>
      <c r="TXW4" s="395"/>
      <c r="TXX4" s="395"/>
      <c r="TXY4" s="395"/>
      <c r="TXZ4" s="395"/>
      <c r="TYA4" s="395"/>
      <c r="TYB4" s="395"/>
      <c r="TYC4" s="395"/>
      <c r="TYD4" s="395"/>
      <c r="TYE4" s="395"/>
      <c r="TYF4" s="395"/>
      <c r="TYG4" s="395"/>
      <c r="TYH4" s="395"/>
      <c r="TYI4" s="395"/>
      <c r="TYJ4" s="395"/>
      <c r="TYK4" s="395"/>
      <c r="TYL4" s="395"/>
      <c r="TYM4" s="395"/>
      <c r="TYN4" s="395"/>
      <c r="TYO4" s="395"/>
      <c r="TYP4" s="395"/>
      <c r="TYQ4" s="395"/>
      <c r="TYR4" s="395"/>
      <c r="TYS4" s="395"/>
      <c r="TYT4" s="395"/>
      <c r="TYU4" s="395"/>
      <c r="TYV4" s="395"/>
      <c r="TYW4" s="395"/>
      <c r="TYX4" s="395"/>
      <c r="TYY4" s="395"/>
      <c r="TYZ4" s="395"/>
      <c r="TZA4" s="395"/>
      <c r="TZB4" s="395"/>
      <c r="TZC4" s="395"/>
      <c r="TZD4" s="395"/>
      <c r="TZE4" s="395"/>
      <c r="TZF4" s="395"/>
      <c r="TZG4" s="395"/>
      <c r="TZH4" s="395"/>
      <c r="TZI4" s="395"/>
      <c r="TZJ4" s="395"/>
      <c r="TZK4" s="395"/>
      <c r="TZL4" s="395"/>
      <c r="TZM4" s="395"/>
      <c r="TZN4" s="395"/>
      <c r="TZO4" s="395"/>
      <c r="TZP4" s="395"/>
      <c r="TZQ4" s="395"/>
      <c r="TZR4" s="395"/>
      <c r="TZS4" s="395"/>
      <c r="TZT4" s="395"/>
      <c r="TZU4" s="395"/>
      <c r="TZV4" s="395"/>
      <c r="TZW4" s="395"/>
      <c r="TZX4" s="395"/>
      <c r="TZY4" s="395"/>
      <c r="TZZ4" s="395"/>
      <c r="UAA4" s="395"/>
      <c r="UAB4" s="395"/>
      <c r="UAC4" s="395"/>
      <c r="UAD4" s="395"/>
      <c r="UAE4" s="395"/>
      <c r="UAF4" s="395"/>
      <c r="UAG4" s="395"/>
      <c r="UAH4" s="395"/>
      <c r="UAI4" s="395"/>
      <c r="UAJ4" s="395"/>
      <c r="UAK4" s="395"/>
      <c r="UAL4" s="395"/>
      <c r="UAM4" s="395"/>
      <c r="UAN4" s="395"/>
      <c r="UAO4" s="395"/>
      <c r="UAP4" s="395"/>
      <c r="UAQ4" s="395"/>
      <c r="UAR4" s="395"/>
      <c r="UAS4" s="395"/>
      <c r="UAT4" s="395"/>
      <c r="UAU4" s="395"/>
      <c r="UAV4" s="395"/>
      <c r="UAW4" s="395"/>
      <c r="UAX4" s="395"/>
      <c r="UAY4" s="395"/>
      <c r="UAZ4" s="395"/>
      <c r="UBA4" s="395"/>
      <c r="UBB4" s="395"/>
      <c r="UBC4" s="395"/>
      <c r="UBD4" s="395"/>
      <c r="UBE4" s="395"/>
      <c r="UBF4" s="395"/>
      <c r="UBG4" s="395"/>
      <c r="UBH4" s="395"/>
      <c r="UBI4" s="395"/>
      <c r="UBJ4" s="395"/>
      <c r="UBK4" s="395"/>
      <c r="UBL4" s="395"/>
      <c r="UBM4" s="395"/>
      <c r="UBN4" s="395"/>
      <c r="UBO4" s="395"/>
      <c r="UBP4" s="395"/>
      <c r="UBQ4" s="395"/>
      <c r="UBR4" s="395"/>
      <c r="UBS4" s="395"/>
      <c r="UBT4" s="395"/>
      <c r="UBU4" s="395"/>
      <c r="UBV4" s="395"/>
      <c r="UBW4" s="395"/>
      <c r="UBX4" s="395"/>
      <c r="UBY4" s="395"/>
      <c r="UBZ4" s="395"/>
      <c r="UCA4" s="395"/>
      <c r="UCB4" s="395"/>
      <c r="UCC4" s="395"/>
      <c r="UCD4" s="395"/>
      <c r="UCE4" s="395"/>
      <c r="UCF4" s="395"/>
      <c r="UCG4" s="395"/>
      <c r="UCH4" s="395"/>
      <c r="UCI4" s="395"/>
      <c r="UCJ4" s="395"/>
      <c r="UCK4" s="395"/>
      <c r="UCL4" s="395"/>
      <c r="UCM4" s="395"/>
      <c r="UCN4" s="395"/>
      <c r="UCO4" s="395"/>
      <c r="UCP4" s="395"/>
      <c r="UCQ4" s="395"/>
      <c r="UCR4" s="395"/>
      <c r="UCS4" s="395"/>
      <c r="UCT4" s="395"/>
      <c r="UCU4" s="395"/>
      <c r="UCV4" s="395"/>
      <c r="UCW4" s="395"/>
      <c r="UCX4" s="395"/>
      <c r="UCY4" s="395"/>
      <c r="UCZ4" s="395"/>
      <c r="UDA4" s="395"/>
      <c r="UDB4" s="395"/>
      <c r="UDC4" s="395"/>
      <c r="UDD4" s="395"/>
      <c r="UDE4" s="395"/>
      <c r="UDF4" s="395"/>
      <c r="UDG4" s="395"/>
      <c r="UDH4" s="395"/>
      <c r="UDI4" s="395"/>
      <c r="UDJ4" s="395"/>
      <c r="UDK4" s="395"/>
      <c r="UDL4" s="395"/>
      <c r="UDM4" s="395"/>
      <c r="UDN4" s="395"/>
      <c r="UDO4" s="395"/>
      <c r="UDP4" s="395"/>
      <c r="UDQ4" s="395"/>
      <c r="UDR4" s="395"/>
      <c r="UDS4" s="395"/>
      <c r="UDT4" s="395"/>
      <c r="UDU4" s="395"/>
      <c r="UDV4" s="395"/>
      <c r="UDW4" s="395"/>
      <c r="UDX4" s="395"/>
      <c r="UDY4" s="395"/>
      <c r="UDZ4" s="395"/>
      <c r="UEA4" s="395"/>
      <c r="UEB4" s="395"/>
      <c r="UEC4" s="395"/>
      <c r="UED4" s="395"/>
      <c r="UEE4" s="395"/>
      <c r="UEF4" s="395"/>
      <c r="UEG4" s="395"/>
      <c r="UEH4" s="395"/>
      <c r="UEI4" s="395"/>
      <c r="UEJ4" s="395"/>
      <c r="UEK4" s="395"/>
      <c r="UEL4" s="395"/>
      <c r="UEM4" s="395"/>
      <c r="UEN4" s="395"/>
      <c r="UEO4" s="395"/>
      <c r="UEP4" s="395"/>
      <c r="UEQ4" s="395"/>
      <c r="UER4" s="395"/>
      <c r="UES4" s="395"/>
      <c r="UET4" s="395"/>
      <c r="UEU4" s="395"/>
      <c r="UEV4" s="395"/>
      <c r="UEW4" s="395"/>
      <c r="UEX4" s="395"/>
      <c r="UEY4" s="395"/>
      <c r="UEZ4" s="395"/>
      <c r="UFA4" s="395"/>
      <c r="UFB4" s="395"/>
      <c r="UFC4" s="395"/>
      <c r="UFD4" s="395"/>
      <c r="UFE4" s="395"/>
      <c r="UFF4" s="395"/>
      <c r="UFG4" s="395"/>
      <c r="UFH4" s="395"/>
      <c r="UFI4" s="395"/>
      <c r="UFJ4" s="395"/>
      <c r="UFK4" s="395"/>
      <c r="UFL4" s="395"/>
      <c r="UFM4" s="395"/>
      <c r="UFN4" s="395"/>
      <c r="UFO4" s="395"/>
      <c r="UFP4" s="395"/>
      <c r="UFQ4" s="395"/>
      <c r="UFR4" s="395"/>
      <c r="UFS4" s="395"/>
      <c r="UFT4" s="395"/>
      <c r="UFU4" s="395"/>
      <c r="UFV4" s="395"/>
      <c r="UFW4" s="395"/>
      <c r="UFX4" s="395"/>
      <c r="UFY4" s="395"/>
      <c r="UFZ4" s="395"/>
      <c r="UGA4" s="395"/>
      <c r="UGB4" s="395"/>
      <c r="UGC4" s="395"/>
      <c r="UGD4" s="395"/>
      <c r="UGE4" s="395"/>
      <c r="UGF4" s="395"/>
      <c r="UGG4" s="395"/>
      <c r="UGH4" s="395"/>
      <c r="UGI4" s="395"/>
      <c r="UGJ4" s="395"/>
      <c r="UGK4" s="395"/>
      <c r="UGL4" s="395"/>
      <c r="UGM4" s="395"/>
      <c r="UGN4" s="395"/>
      <c r="UGO4" s="395"/>
      <c r="UGP4" s="395"/>
      <c r="UGQ4" s="395"/>
      <c r="UGR4" s="395"/>
      <c r="UGS4" s="395"/>
      <c r="UGT4" s="395"/>
      <c r="UGU4" s="395"/>
      <c r="UGV4" s="395"/>
      <c r="UGW4" s="395"/>
      <c r="UGX4" s="395"/>
      <c r="UGY4" s="395"/>
      <c r="UGZ4" s="395"/>
      <c r="UHA4" s="395"/>
      <c r="UHB4" s="395"/>
      <c r="UHC4" s="395"/>
      <c r="UHD4" s="395"/>
      <c r="UHE4" s="395"/>
      <c r="UHF4" s="395"/>
      <c r="UHG4" s="395"/>
      <c r="UHH4" s="395"/>
      <c r="UHI4" s="395"/>
      <c r="UHJ4" s="395"/>
      <c r="UHK4" s="395"/>
      <c r="UHL4" s="395"/>
      <c r="UHM4" s="395"/>
      <c r="UHN4" s="395"/>
      <c r="UHO4" s="395"/>
      <c r="UHP4" s="395"/>
      <c r="UHQ4" s="395"/>
      <c r="UHR4" s="395"/>
      <c r="UHS4" s="395"/>
      <c r="UHT4" s="395"/>
      <c r="UHU4" s="395"/>
      <c r="UHV4" s="395"/>
      <c r="UHW4" s="395"/>
      <c r="UHX4" s="395"/>
      <c r="UHY4" s="395"/>
      <c r="UHZ4" s="395"/>
      <c r="UIA4" s="395"/>
      <c r="UIB4" s="395"/>
      <c r="UIC4" s="395"/>
      <c r="UID4" s="395"/>
      <c r="UIE4" s="395"/>
      <c r="UIF4" s="395"/>
      <c r="UIG4" s="395"/>
      <c r="UIH4" s="395"/>
      <c r="UII4" s="395"/>
      <c r="UIJ4" s="395"/>
      <c r="UIK4" s="395"/>
      <c r="UIL4" s="395"/>
      <c r="UIM4" s="395"/>
      <c r="UIN4" s="395"/>
      <c r="UIO4" s="395"/>
      <c r="UIP4" s="395"/>
      <c r="UIQ4" s="395"/>
      <c r="UIR4" s="395"/>
      <c r="UIS4" s="395"/>
      <c r="UIT4" s="395"/>
      <c r="UIU4" s="395"/>
      <c r="UIV4" s="395"/>
      <c r="UIW4" s="395"/>
      <c r="UIX4" s="395"/>
      <c r="UIY4" s="395"/>
      <c r="UIZ4" s="395"/>
      <c r="UJA4" s="395"/>
      <c r="UJB4" s="395"/>
      <c r="UJC4" s="395"/>
      <c r="UJD4" s="395"/>
      <c r="UJE4" s="395"/>
      <c r="UJF4" s="395"/>
      <c r="UJG4" s="395"/>
      <c r="UJH4" s="395"/>
      <c r="UJI4" s="395"/>
      <c r="UJJ4" s="395"/>
      <c r="UJK4" s="395"/>
      <c r="UJL4" s="395"/>
      <c r="UJM4" s="395"/>
      <c r="UJN4" s="395"/>
      <c r="UJO4" s="395"/>
      <c r="UJP4" s="395"/>
      <c r="UJQ4" s="395"/>
      <c r="UJR4" s="395"/>
      <c r="UJS4" s="395"/>
      <c r="UJT4" s="395"/>
      <c r="UJU4" s="395"/>
      <c r="UJV4" s="395"/>
      <c r="UJW4" s="395"/>
      <c r="UJX4" s="395"/>
      <c r="UJY4" s="395"/>
      <c r="UJZ4" s="395"/>
      <c r="UKA4" s="395"/>
      <c r="UKB4" s="395"/>
      <c r="UKC4" s="395"/>
      <c r="UKD4" s="395"/>
      <c r="UKE4" s="395"/>
      <c r="UKF4" s="395"/>
      <c r="UKG4" s="395"/>
      <c r="UKH4" s="395"/>
      <c r="UKI4" s="395"/>
      <c r="UKJ4" s="395"/>
      <c r="UKK4" s="395"/>
      <c r="UKL4" s="395"/>
      <c r="UKM4" s="395"/>
      <c r="UKN4" s="395"/>
      <c r="UKO4" s="395"/>
      <c r="UKP4" s="395"/>
      <c r="UKQ4" s="395"/>
      <c r="UKR4" s="395"/>
      <c r="UKS4" s="395"/>
      <c r="UKT4" s="395"/>
      <c r="UKU4" s="395"/>
      <c r="UKV4" s="395"/>
      <c r="UKW4" s="395"/>
      <c r="UKX4" s="395"/>
      <c r="UKY4" s="395"/>
      <c r="UKZ4" s="395"/>
      <c r="ULA4" s="395"/>
      <c r="ULB4" s="395"/>
      <c r="ULC4" s="395"/>
      <c r="ULD4" s="395"/>
      <c r="ULE4" s="395"/>
      <c r="ULF4" s="395"/>
      <c r="ULG4" s="395"/>
      <c r="ULH4" s="395"/>
      <c r="ULI4" s="395"/>
      <c r="ULJ4" s="395"/>
      <c r="ULK4" s="395"/>
      <c r="ULL4" s="395"/>
      <c r="ULM4" s="395"/>
      <c r="ULN4" s="395"/>
      <c r="ULO4" s="395"/>
      <c r="ULP4" s="395"/>
      <c r="ULQ4" s="395"/>
      <c r="ULR4" s="395"/>
      <c r="ULS4" s="395"/>
      <c r="ULT4" s="395"/>
      <c r="ULU4" s="395"/>
      <c r="ULV4" s="395"/>
      <c r="ULW4" s="395"/>
      <c r="ULX4" s="395"/>
      <c r="ULY4" s="395"/>
      <c r="ULZ4" s="395"/>
      <c r="UMA4" s="395"/>
      <c r="UMB4" s="395"/>
      <c r="UMC4" s="395"/>
      <c r="UMD4" s="395"/>
      <c r="UME4" s="395"/>
      <c r="UMF4" s="395"/>
      <c r="UMG4" s="395"/>
      <c r="UMH4" s="395"/>
      <c r="UMI4" s="395"/>
      <c r="UMJ4" s="395"/>
      <c r="UMK4" s="395"/>
      <c r="UML4" s="395"/>
      <c r="UMM4" s="395"/>
      <c r="UMN4" s="395"/>
      <c r="UMO4" s="395"/>
      <c r="UMP4" s="395"/>
      <c r="UMQ4" s="395"/>
      <c r="UMR4" s="395"/>
      <c r="UMS4" s="395"/>
      <c r="UMT4" s="395"/>
      <c r="UMU4" s="395"/>
      <c r="UMV4" s="395"/>
      <c r="UMW4" s="395"/>
      <c r="UMX4" s="395"/>
      <c r="UMY4" s="395"/>
      <c r="UMZ4" s="395"/>
      <c r="UNA4" s="395"/>
      <c r="UNB4" s="395"/>
      <c r="UNC4" s="395"/>
      <c r="UND4" s="395"/>
      <c r="UNE4" s="395"/>
      <c r="UNF4" s="395"/>
      <c r="UNG4" s="395"/>
      <c r="UNH4" s="395"/>
      <c r="UNI4" s="395"/>
      <c r="UNJ4" s="395"/>
      <c r="UNK4" s="395"/>
      <c r="UNL4" s="395"/>
      <c r="UNM4" s="395"/>
      <c r="UNN4" s="395"/>
      <c r="UNO4" s="395"/>
      <c r="UNP4" s="395"/>
      <c r="UNQ4" s="395"/>
      <c r="UNR4" s="395"/>
      <c r="UNS4" s="395"/>
      <c r="UNT4" s="395"/>
      <c r="UNU4" s="395"/>
      <c r="UNV4" s="395"/>
      <c r="UNW4" s="395"/>
      <c r="UNX4" s="395"/>
      <c r="UNY4" s="395"/>
      <c r="UNZ4" s="395"/>
      <c r="UOA4" s="395"/>
      <c r="UOB4" s="395"/>
      <c r="UOC4" s="395"/>
      <c r="UOD4" s="395"/>
      <c r="UOE4" s="395"/>
      <c r="UOF4" s="395"/>
      <c r="UOG4" s="395"/>
      <c r="UOH4" s="395"/>
      <c r="UOI4" s="395"/>
      <c r="UOJ4" s="395"/>
      <c r="UOK4" s="395"/>
      <c r="UOL4" s="395"/>
      <c r="UOM4" s="395"/>
      <c r="UON4" s="395"/>
      <c r="UOO4" s="395"/>
      <c r="UOP4" s="395"/>
      <c r="UOQ4" s="395"/>
      <c r="UOR4" s="395"/>
      <c r="UOS4" s="395"/>
      <c r="UOT4" s="395"/>
      <c r="UOU4" s="395"/>
      <c r="UOV4" s="395"/>
      <c r="UOW4" s="395"/>
      <c r="UOX4" s="395"/>
      <c r="UOY4" s="395"/>
      <c r="UOZ4" s="395"/>
      <c r="UPA4" s="395"/>
      <c r="UPB4" s="395"/>
      <c r="UPC4" s="395"/>
      <c r="UPD4" s="395"/>
      <c r="UPE4" s="395"/>
      <c r="UPF4" s="395"/>
      <c r="UPG4" s="395"/>
      <c r="UPH4" s="395"/>
      <c r="UPI4" s="395"/>
      <c r="UPJ4" s="395"/>
      <c r="UPK4" s="395"/>
      <c r="UPL4" s="395"/>
      <c r="UPM4" s="395"/>
      <c r="UPN4" s="395"/>
      <c r="UPO4" s="395"/>
      <c r="UPP4" s="395"/>
      <c r="UPQ4" s="395"/>
      <c r="UPR4" s="395"/>
      <c r="UPS4" s="395"/>
      <c r="UPT4" s="395"/>
      <c r="UPU4" s="395"/>
      <c r="UPV4" s="395"/>
      <c r="UPW4" s="395"/>
      <c r="UPX4" s="395"/>
      <c r="UPY4" s="395"/>
      <c r="UPZ4" s="395"/>
      <c r="UQA4" s="395"/>
      <c r="UQB4" s="395"/>
      <c r="UQC4" s="395"/>
      <c r="UQD4" s="395"/>
      <c r="UQE4" s="395"/>
      <c r="UQF4" s="395"/>
      <c r="UQG4" s="395"/>
      <c r="UQH4" s="395"/>
      <c r="UQI4" s="395"/>
      <c r="UQJ4" s="395"/>
      <c r="UQK4" s="395"/>
      <c r="UQL4" s="395"/>
      <c r="UQM4" s="395"/>
      <c r="UQN4" s="395"/>
      <c r="UQO4" s="395"/>
      <c r="UQP4" s="395"/>
      <c r="UQQ4" s="395"/>
      <c r="UQR4" s="395"/>
      <c r="UQS4" s="395"/>
      <c r="UQT4" s="395"/>
      <c r="UQU4" s="395"/>
      <c r="UQV4" s="395"/>
      <c r="UQW4" s="395"/>
      <c r="UQX4" s="395"/>
      <c r="UQY4" s="395"/>
      <c r="UQZ4" s="395"/>
      <c r="URA4" s="395"/>
      <c r="URB4" s="395"/>
      <c r="URC4" s="395"/>
      <c r="URD4" s="395"/>
      <c r="URE4" s="395"/>
      <c r="URF4" s="395"/>
      <c r="URG4" s="395"/>
      <c r="URH4" s="395"/>
      <c r="URI4" s="395"/>
      <c r="URJ4" s="395"/>
      <c r="URK4" s="395"/>
      <c r="URL4" s="395"/>
      <c r="URM4" s="395"/>
      <c r="URN4" s="395"/>
      <c r="URO4" s="395"/>
      <c r="URP4" s="395"/>
      <c r="URQ4" s="395"/>
      <c r="URR4" s="395"/>
      <c r="URS4" s="395"/>
      <c r="URT4" s="395"/>
      <c r="URU4" s="395"/>
      <c r="URV4" s="395"/>
      <c r="URW4" s="395"/>
      <c r="URX4" s="395"/>
      <c r="URY4" s="395"/>
      <c r="URZ4" s="395"/>
      <c r="USA4" s="395"/>
      <c r="USB4" s="395"/>
      <c r="USC4" s="395"/>
      <c r="USD4" s="395"/>
      <c r="USE4" s="395"/>
      <c r="USF4" s="395"/>
      <c r="USG4" s="395"/>
      <c r="USH4" s="395"/>
      <c r="USI4" s="395"/>
      <c r="USJ4" s="395"/>
      <c r="USK4" s="395"/>
      <c r="USL4" s="395"/>
      <c r="USM4" s="395"/>
      <c r="USN4" s="395"/>
      <c r="USO4" s="395"/>
      <c r="USP4" s="395"/>
      <c r="USQ4" s="395"/>
      <c r="USR4" s="395"/>
      <c r="USS4" s="395"/>
      <c r="UST4" s="395"/>
      <c r="USU4" s="395"/>
      <c r="USV4" s="395"/>
      <c r="USW4" s="395"/>
      <c r="USX4" s="395"/>
      <c r="USY4" s="395"/>
      <c r="USZ4" s="395"/>
      <c r="UTA4" s="395"/>
      <c r="UTB4" s="395"/>
      <c r="UTC4" s="395"/>
      <c r="UTD4" s="395"/>
      <c r="UTE4" s="395"/>
      <c r="UTF4" s="395"/>
      <c r="UTG4" s="395"/>
      <c r="UTH4" s="395"/>
      <c r="UTI4" s="395"/>
      <c r="UTJ4" s="395"/>
      <c r="UTK4" s="395"/>
      <c r="UTL4" s="395"/>
      <c r="UTM4" s="395"/>
      <c r="UTN4" s="395"/>
      <c r="UTO4" s="395"/>
      <c r="UTP4" s="395"/>
      <c r="UTQ4" s="395"/>
      <c r="UTR4" s="395"/>
      <c r="UTS4" s="395"/>
      <c r="UTT4" s="395"/>
      <c r="UTU4" s="395"/>
      <c r="UTV4" s="395"/>
      <c r="UTW4" s="395"/>
      <c r="UTX4" s="395"/>
      <c r="UTY4" s="395"/>
      <c r="UTZ4" s="395"/>
      <c r="UUA4" s="395"/>
      <c r="UUB4" s="395"/>
      <c r="UUC4" s="395"/>
      <c r="UUD4" s="395"/>
      <c r="UUE4" s="395"/>
      <c r="UUF4" s="395"/>
      <c r="UUG4" s="395"/>
      <c r="UUH4" s="395"/>
      <c r="UUI4" s="395"/>
      <c r="UUJ4" s="395"/>
      <c r="UUK4" s="395"/>
      <c r="UUL4" s="395"/>
      <c r="UUM4" s="395"/>
      <c r="UUN4" s="395"/>
      <c r="UUO4" s="395"/>
      <c r="UUP4" s="395"/>
      <c r="UUQ4" s="395"/>
      <c r="UUR4" s="395"/>
      <c r="UUS4" s="395"/>
      <c r="UUT4" s="395"/>
      <c r="UUU4" s="395"/>
      <c r="UUV4" s="395"/>
      <c r="UUW4" s="395"/>
      <c r="UUX4" s="395"/>
      <c r="UUY4" s="395"/>
      <c r="UUZ4" s="395"/>
      <c r="UVA4" s="395"/>
      <c r="UVB4" s="395"/>
      <c r="UVC4" s="395"/>
      <c r="UVD4" s="395"/>
      <c r="UVE4" s="395"/>
      <c r="UVF4" s="395"/>
      <c r="UVG4" s="395"/>
      <c r="UVH4" s="395"/>
      <c r="UVI4" s="395"/>
      <c r="UVJ4" s="395"/>
      <c r="UVK4" s="395"/>
      <c r="UVL4" s="395"/>
      <c r="UVM4" s="395"/>
      <c r="UVN4" s="395"/>
      <c r="UVO4" s="395"/>
      <c r="UVP4" s="395"/>
      <c r="UVQ4" s="395"/>
      <c r="UVR4" s="395"/>
      <c r="UVS4" s="395"/>
      <c r="UVT4" s="395"/>
      <c r="UVU4" s="395"/>
      <c r="UVV4" s="395"/>
      <c r="UVW4" s="395"/>
      <c r="UVX4" s="395"/>
      <c r="UVY4" s="395"/>
      <c r="UVZ4" s="395"/>
      <c r="UWA4" s="395"/>
      <c r="UWB4" s="395"/>
      <c r="UWC4" s="395"/>
      <c r="UWD4" s="395"/>
      <c r="UWE4" s="395"/>
      <c r="UWF4" s="395"/>
      <c r="UWG4" s="395"/>
      <c r="UWH4" s="395"/>
      <c r="UWI4" s="395"/>
      <c r="UWJ4" s="395"/>
      <c r="UWK4" s="395"/>
      <c r="UWL4" s="395"/>
      <c r="UWM4" s="395"/>
      <c r="UWN4" s="395"/>
      <c r="UWO4" s="395"/>
      <c r="UWP4" s="395"/>
      <c r="UWQ4" s="395"/>
      <c r="UWR4" s="395"/>
      <c r="UWS4" s="395"/>
      <c r="UWT4" s="395"/>
      <c r="UWU4" s="395"/>
      <c r="UWV4" s="395"/>
      <c r="UWW4" s="395"/>
      <c r="UWX4" s="395"/>
      <c r="UWY4" s="395"/>
      <c r="UWZ4" s="395"/>
      <c r="UXA4" s="395"/>
      <c r="UXB4" s="395"/>
      <c r="UXC4" s="395"/>
      <c r="UXD4" s="395"/>
      <c r="UXE4" s="395"/>
      <c r="UXF4" s="395"/>
      <c r="UXG4" s="395"/>
      <c r="UXH4" s="395"/>
      <c r="UXI4" s="395"/>
      <c r="UXJ4" s="395"/>
      <c r="UXK4" s="395"/>
      <c r="UXL4" s="395"/>
      <c r="UXM4" s="395"/>
      <c r="UXN4" s="395"/>
      <c r="UXO4" s="395"/>
      <c r="UXP4" s="395"/>
      <c r="UXQ4" s="395"/>
      <c r="UXR4" s="395"/>
      <c r="UXS4" s="395"/>
      <c r="UXT4" s="395"/>
      <c r="UXU4" s="395"/>
      <c r="UXV4" s="395"/>
      <c r="UXW4" s="395"/>
      <c r="UXX4" s="395"/>
      <c r="UXY4" s="395"/>
      <c r="UXZ4" s="395"/>
      <c r="UYA4" s="395"/>
      <c r="UYB4" s="395"/>
      <c r="UYC4" s="395"/>
      <c r="UYD4" s="395"/>
      <c r="UYE4" s="395"/>
      <c r="UYF4" s="395"/>
      <c r="UYG4" s="395"/>
      <c r="UYH4" s="395"/>
      <c r="UYI4" s="395"/>
      <c r="UYJ4" s="395"/>
      <c r="UYK4" s="395"/>
      <c r="UYL4" s="395"/>
      <c r="UYM4" s="395"/>
      <c r="UYN4" s="395"/>
      <c r="UYO4" s="395"/>
      <c r="UYP4" s="395"/>
      <c r="UYQ4" s="395"/>
      <c r="UYR4" s="395"/>
      <c r="UYS4" s="395"/>
      <c r="UYT4" s="395"/>
      <c r="UYU4" s="395"/>
      <c r="UYV4" s="395"/>
      <c r="UYW4" s="395"/>
      <c r="UYX4" s="395"/>
      <c r="UYY4" s="395"/>
      <c r="UYZ4" s="395"/>
      <c r="UZA4" s="395"/>
      <c r="UZB4" s="395"/>
      <c r="UZC4" s="395"/>
      <c r="UZD4" s="395"/>
      <c r="UZE4" s="395"/>
      <c r="UZF4" s="395"/>
      <c r="UZG4" s="395"/>
      <c r="UZH4" s="395"/>
      <c r="UZI4" s="395"/>
      <c r="UZJ4" s="395"/>
      <c r="UZK4" s="395"/>
      <c r="UZL4" s="395"/>
      <c r="UZM4" s="395"/>
      <c r="UZN4" s="395"/>
      <c r="UZO4" s="395"/>
      <c r="UZP4" s="395"/>
      <c r="UZQ4" s="395"/>
      <c r="UZR4" s="395"/>
      <c r="UZS4" s="395"/>
      <c r="UZT4" s="395"/>
      <c r="UZU4" s="395"/>
      <c r="UZV4" s="395"/>
      <c r="UZW4" s="395"/>
      <c r="UZX4" s="395"/>
      <c r="UZY4" s="395"/>
      <c r="UZZ4" s="395"/>
      <c r="VAA4" s="395"/>
      <c r="VAB4" s="395"/>
      <c r="VAC4" s="395"/>
      <c r="VAD4" s="395"/>
      <c r="VAE4" s="395"/>
      <c r="VAF4" s="395"/>
      <c r="VAG4" s="395"/>
      <c r="VAH4" s="395"/>
      <c r="VAI4" s="395"/>
      <c r="VAJ4" s="395"/>
      <c r="VAK4" s="395"/>
      <c r="VAL4" s="395"/>
      <c r="VAM4" s="395"/>
      <c r="VAN4" s="395"/>
      <c r="VAO4" s="395"/>
      <c r="VAP4" s="395"/>
      <c r="VAQ4" s="395"/>
      <c r="VAR4" s="395"/>
      <c r="VAS4" s="395"/>
      <c r="VAT4" s="395"/>
      <c r="VAU4" s="395"/>
      <c r="VAV4" s="395"/>
      <c r="VAW4" s="395"/>
      <c r="VAX4" s="395"/>
      <c r="VAY4" s="395"/>
      <c r="VAZ4" s="395"/>
      <c r="VBA4" s="395"/>
      <c r="VBB4" s="395"/>
      <c r="VBC4" s="395"/>
      <c r="VBD4" s="395"/>
      <c r="VBE4" s="395"/>
      <c r="VBF4" s="395"/>
      <c r="VBG4" s="395"/>
      <c r="VBH4" s="395"/>
      <c r="VBI4" s="395"/>
      <c r="VBJ4" s="395"/>
      <c r="VBK4" s="395"/>
      <c r="VBL4" s="395"/>
      <c r="VBM4" s="395"/>
      <c r="VBN4" s="395"/>
      <c r="VBO4" s="395"/>
      <c r="VBP4" s="395"/>
      <c r="VBQ4" s="395"/>
      <c r="VBR4" s="395"/>
      <c r="VBS4" s="395"/>
      <c r="VBT4" s="395"/>
      <c r="VBU4" s="395"/>
      <c r="VBV4" s="395"/>
      <c r="VBW4" s="395"/>
      <c r="VBX4" s="395"/>
      <c r="VBY4" s="395"/>
      <c r="VBZ4" s="395"/>
      <c r="VCA4" s="395"/>
      <c r="VCB4" s="395"/>
      <c r="VCC4" s="395"/>
      <c r="VCD4" s="395"/>
      <c r="VCE4" s="395"/>
      <c r="VCF4" s="395"/>
      <c r="VCG4" s="395"/>
      <c r="VCH4" s="395"/>
      <c r="VCI4" s="395"/>
      <c r="VCJ4" s="395"/>
      <c r="VCK4" s="395"/>
      <c r="VCL4" s="395"/>
      <c r="VCM4" s="395"/>
      <c r="VCN4" s="395"/>
      <c r="VCO4" s="395"/>
      <c r="VCP4" s="395"/>
      <c r="VCQ4" s="395"/>
      <c r="VCR4" s="395"/>
      <c r="VCS4" s="395"/>
      <c r="VCT4" s="395"/>
      <c r="VCU4" s="395"/>
      <c r="VCV4" s="395"/>
      <c r="VCW4" s="395"/>
      <c r="VCX4" s="395"/>
      <c r="VCY4" s="395"/>
      <c r="VCZ4" s="395"/>
      <c r="VDA4" s="395"/>
      <c r="VDB4" s="395"/>
      <c r="VDC4" s="395"/>
      <c r="VDD4" s="395"/>
      <c r="VDE4" s="395"/>
      <c r="VDF4" s="395"/>
      <c r="VDG4" s="395"/>
      <c r="VDH4" s="395"/>
      <c r="VDI4" s="395"/>
      <c r="VDJ4" s="395"/>
      <c r="VDK4" s="395"/>
      <c r="VDL4" s="395"/>
      <c r="VDM4" s="395"/>
      <c r="VDN4" s="395"/>
      <c r="VDO4" s="395"/>
      <c r="VDP4" s="395"/>
      <c r="VDQ4" s="395"/>
      <c r="VDR4" s="395"/>
      <c r="VDS4" s="395"/>
      <c r="VDT4" s="395"/>
      <c r="VDU4" s="395"/>
      <c r="VDV4" s="395"/>
      <c r="VDW4" s="395"/>
      <c r="VDX4" s="395"/>
      <c r="VDY4" s="395"/>
      <c r="VDZ4" s="395"/>
      <c r="VEA4" s="395"/>
      <c r="VEB4" s="395"/>
      <c r="VEC4" s="395"/>
      <c r="VED4" s="395"/>
      <c r="VEE4" s="395"/>
      <c r="VEF4" s="395"/>
      <c r="VEG4" s="395"/>
      <c r="VEH4" s="395"/>
      <c r="VEI4" s="395"/>
      <c r="VEJ4" s="395"/>
      <c r="VEK4" s="395"/>
      <c r="VEL4" s="395"/>
      <c r="VEM4" s="395"/>
      <c r="VEN4" s="395"/>
      <c r="VEO4" s="395"/>
      <c r="VEP4" s="395"/>
      <c r="VEQ4" s="395"/>
      <c r="VER4" s="395"/>
      <c r="VES4" s="395"/>
      <c r="VET4" s="395"/>
      <c r="VEU4" s="395"/>
      <c r="VEV4" s="395"/>
      <c r="VEW4" s="395"/>
      <c r="VEX4" s="395"/>
      <c r="VEY4" s="395"/>
      <c r="VEZ4" s="395"/>
      <c r="VFA4" s="395"/>
      <c r="VFB4" s="395"/>
      <c r="VFC4" s="395"/>
      <c r="VFD4" s="395"/>
      <c r="VFE4" s="395"/>
      <c r="VFF4" s="395"/>
      <c r="VFG4" s="395"/>
      <c r="VFH4" s="395"/>
      <c r="VFI4" s="395"/>
      <c r="VFJ4" s="395"/>
      <c r="VFK4" s="395"/>
      <c r="VFL4" s="395"/>
      <c r="VFM4" s="395"/>
      <c r="VFN4" s="395"/>
      <c r="VFO4" s="395"/>
      <c r="VFP4" s="395"/>
      <c r="VFQ4" s="395"/>
      <c r="VFR4" s="395"/>
      <c r="VFS4" s="395"/>
      <c r="VFT4" s="395"/>
      <c r="VFU4" s="395"/>
      <c r="VFV4" s="395"/>
      <c r="VFW4" s="395"/>
      <c r="VFX4" s="395"/>
      <c r="VFY4" s="395"/>
      <c r="VFZ4" s="395"/>
      <c r="VGA4" s="395"/>
      <c r="VGB4" s="395"/>
      <c r="VGC4" s="395"/>
      <c r="VGD4" s="395"/>
      <c r="VGE4" s="395"/>
      <c r="VGF4" s="395"/>
      <c r="VGG4" s="395"/>
      <c r="VGH4" s="395"/>
      <c r="VGI4" s="395"/>
      <c r="VGJ4" s="395"/>
      <c r="VGK4" s="395"/>
      <c r="VGL4" s="395"/>
      <c r="VGM4" s="395"/>
      <c r="VGN4" s="395"/>
      <c r="VGO4" s="395"/>
      <c r="VGP4" s="395"/>
      <c r="VGQ4" s="395"/>
      <c r="VGR4" s="395"/>
      <c r="VGS4" s="395"/>
      <c r="VGT4" s="395"/>
      <c r="VGU4" s="395"/>
      <c r="VGV4" s="395"/>
      <c r="VGW4" s="395"/>
      <c r="VGX4" s="395"/>
      <c r="VGY4" s="395"/>
      <c r="VGZ4" s="395"/>
      <c r="VHA4" s="395"/>
      <c r="VHB4" s="395"/>
      <c r="VHC4" s="395"/>
      <c r="VHD4" s="395"/>
      <c r="VHE4" s="395"/>
      <c r="VHF4" s="395"/>
      <c r="VHG4" s="395"/>
      <c r="VHH4" s="395"/>
      <c r="VHI4" s="395"/>
      <c r="VHJ4" s="395"/>
      <c r="VHK4" s="395"/>
      <c r="VHL4" s="395"/>
      <c r="VHM4" s="395"/>
      <c r="VHN4" s="395"/>
      <c r="VHO4" s="395"/>
      <c r="VHP4" s="395"/>
      <c r="VHQ4" s="395"/>
      <c r="VHR4" s="395"/>
      <c r="VHS4" s="395"/>
      <c r="VHT4" s="395"/>
      <c r="VHU4" s="395"/>
      <c r="VHV4" s="395"/>
      <c r="VHW4" s="395"/>
      <c r="VHX4" s="395"/>
      <c r="VHY4" s="395"/>
      <c r="VHZ4" s="395"/>
      <c r="VIA4" s="395"/>
      <c r="VIB4" s="395"/>
      <c r="VIC4" s="395"/>
      <c r="VID4" s="395"/>
      <c r="VIE4" s="395"/>
      <c r="VIF4" s="395"/>
      <c r="VIG4" s="395"/>
      <c r="VIH4" s="395"/>
      <c r="VII4" s="395"/>
      <c r="VIJ4" s="395"/>
      <c r="VIK4" s="395"/>
      <c r="VIL4" s="395"/>
      <c r="VIM4" s="395"/>
      <c r="VIN4" s="395"/>
      <c r="VIO4" s="395"/>
      <c r="VIP4" s="395"/>
      <c r="VIQ4" s="395"/>
      <c r="VIR4" s="395"/>
      <c r="VIS4" s="395"/>
      <c r="VIT4" s="395"/>
      <c r="VIU4" s="395"/>
      <c r="VIV4" s="395"/>
      <c r="VIW4" s="395"/>
      <c r="VIX4" s="395"/>
      <c r="VIY4" s="395"/>
      <c r="VIZ4" s="395"/>
      <c r="VJA4" s="395"/>
      <c r="VJB4" s="395"/>
      <c r="VJC4" s="395"/>
      <c r="VJD4" s="395"/>
      <c r="VJE4" s="395"/>
      <c r="VJF4" s="395"/>
      <c r="VJG4" s="395"/>
      <c r="VJH4" s="395"/>
      <c r="VJI4" s="395"/>
      <c r="VJJ4" s="395"/>
      <c r="VJK4" s="395"/>
      <c r="VJL4" s="395"/>
      <c r="VJM4" s="395"/>
      <c r="VJN4" s="395"/>
      <c r="VJO4" s="395"/>
      <c r="VJP4" s="395"/>
      <c r="VJQ4" s="395"/>
      <c r="VJR4" s="395"/>
      <c r="VJS4" s="395"/>
      <c r="VJT4" s="395"/>
      <c r="VJU4" s="395"/>
      <c r="VJV4" s="395"/>
      <c r="VJW4" s="395"/>
      <c r="VJX4" s="395"/>
      <c r="VJY4" s="395"/>
      <c r="VJZ4" s="395"/>
      <c r="VKA4" s="395"/>
      <c r="VKB4" s="395"/>
      <c r="VKC4" s="395"/>
      <c r="VKD4" s="395"/>
      <c r="VKE4" s="395"/>
      <c r="VKF4" s="395"/>
      <c r="VKG4" s="395"/>
      <c r="VKH4" s="395"/>
      <c r="VKI4" s="395"/>
      <c r="VKJ4" s="395"/>
      <c r="VKK4" s="395"/>
      <c r="VKL4" s="395"/>
      <c r="VKM4" s="395"/>
      <c r="VKN4" s="395"/>
      <c r="VKO4" s="395"/>
      <c r="VKP4" s="395"/>
      <c r="VKQ4" s="395"/>
      <c r="VKR4" s="395"/>
      <c r="VKS4" s="395"/>
      <c r="VKT4" s="395"/>
      <c r="VKU4" s="395"/>
      <c r="VKV4" s="395"/>
      <c r="VKW4" s="395"/>
      <c r="VKX4" s="395"/>
      <c r="VKY4" s="395"/>
      <c r="VKZ4" s="395"/>
      <c r="VLA4" s="395"/>
      <c r="VLB4" s="395"/>
      <c r="VLC4" s="395"/>
      <c r="VLD4" s="395"/>
      <c r="VLE4" s="395"/>
      <c r="VLF4" s="395"/>
      <c r="VLG4" s="395"/>
      <c r="VLH4" s="395"/>
      <c r="VLI4" s="395"/>
      <c r="VLJ4" s="395"/>
      <c r="VLK4" s="395"/>
      <c r="VLL4" s="395"/>
      <c r="VLM4" s="395"/>
      <c r="VLN4" s="395"/>
      <c r="VLO4" s="395"/>
      <c r="VLP4" s="395"/>
      <c r="VLQ4" s="395"/>
      <c r="VLR4" s="395"/>
      <c r="VLS4" s="395"/>
      <c r="VLT4" s="395"/>
      <c r="VLU4" s="395"/>
      <c r="VLV4" s="395"/>
      <c r="VLW4" s="395"/>
      <c r="VLX4" s="395"/>
      <c r="VLY4" s="395"/>
      <c r="VLZ4" s="395"/>
      <c r="VMA4" s="395"/>
      <c r="VMB4" s="395"/>
      <c r="VMC4" s="395"/>
      <c r="VMD4" s="395"/>
      <c r="VME4" s="395"/>
      <c r="VMF4" s="395"/>
      <c r="VMG4" s="395"/>
      <c r="VMH4" s="395"/>
      <c r="VMI4" s="395"/>
      <c r="VMJ4" s="395"/>
      <c r="VMK4" s="395"/>
      <c r="VML4" s="395"/>
      <c r="VMM4" s="395"/>
      <c r="VMN4" s="395"/>
      <c r="VMO4" s="395"/>
      <c r="VMP4" s="395"/>
      <c r="VMQ4" s="395"/>
      <c r="VMR4" s="395"/>
      <c r="VMS4" s="395"/>
      <c r="VMT4" s="395"/>
      <c r="VMU4" s="395"/>
      <c r="VMV4" s="395"/>
      <c r="VMW4" s="395"/>
      <c r="VMX4" s="395"/>
      <c r="VMY4" s="395"/>
      <c r="VMZ4" s="395"/>
      <c r="VNA4" s="395"/>
      <c r="VNB4" s="395"/>
      <c r="VNC4" s="395"/>
      <c r="VND4" s="395"/>
      <c r="VNE4" s="395"/>
      <c r="VNF4" s="395"/>
      <c r="VNG4" s="395"/>
      <c r="VNH4" s="395"/>
      <c r="VNI4" s="395"/>
      <c r="VNJ4" s="395"/>
      <c r="VNK4" s="395"/>
      <c r="VNL4" s="395"/>
      <c r="VNM4" s="395"/>
      <c r="VNN4" s="395"/>
      <c r="VNO4" s="395"/>
      <c r="VNP4" s="395"/>
      <c r="VNQ4" s="395"/>
      <c r="VNR4" s="395"/>
      <c r="VNS4" s="395"/>
      <c r="VNT4" s="395"/>
      <c r="VNU4" s="395"/>
      <c r="VNV4" s="395"/>
      <c r="VNW4" s="395"/>
      <c r="VNX4" s="395"/>
      <c r="VNY4" s="395"/>
      <c r="VNZ4" s="395"/>
      <c r="VOA4" s="395"/>
      <c r="VOB4" s="395"/>
      <c r="VOC4" s="395"/>
      <c r="VOD4" s="395"/>
      <c r="VOE4" s="395"/>
      <c r="VOF4" s="395"/>
      <c r="VOG4" s="395"/>
      <c r="VOH4" s="395"/>
      <c r="VOI4" s="395"/>
      <c r="VOJ4" s="395"/>
      <c r="VOK4" s="395"/>
      <c r="VOL4" s="395"/>
      <c r="VOM4" s="395"/>
      <c r="VON4" s="395"/>
      <c r="VOO4" s="395"/>
      <c r="VOP4" s="395"/>
      <c r="VOQ4" s="395"/>
      <c r="VOR4" s="395"/>
      <c r="VOS4" s="395"/>
      <c r="VOT4" s="395"/>
      <c r="VOU4" s="395"/>
      <c r="VOV4" s="395"/>
      <c r="VOW4" s="395"/>
      <c r="VOX4" s="395"/>
      <c r="VOY4" s="395"/>
      <c r="VOZ4" s="395"/>
      <c r="VPA4" s="395"/>
      <c r="VPB4" s="395"/>
      <c r="VPC4" s="395"/>
      <c r="VPD4" s="395"/>
      <c r="VPE4" s="395"/>
      <c r="VPF4" s="395"/>
      <c r="VPG4" s="395"/>
      <c r="VPH4" s="395"/>
      <c r="VPI4" s="395"/>
      <c r="VPJ4" s="395"/>
      <c r="VPK4" s="395"/>
      <c r="VPL4" s="395"/>
      <c r="VPM4" s="395"/>
      <c r="VPN4" s="395"/>
      <c r="VPO4" s="395"/>
      <c r="VPP4" s="395"/>
      <c r="VPQ4" s="395"/>
      <c r="VPR4" s="395"/>
      <c r="VPS4" s="395"/>
      <c r="VPT4" s="395"/>
      <c r="VPU4" s="395"/>
      <c r="VPV4" s="395"/>
      <c r="VPW4" s="395"/>
      <c r="VPX4" s="395"/>
      <c r="VPY4" s="395"/>
      <c r="VPZ4" s="395"/>
      <c r="VQA4" s="395"/>
      <c r="VQB4" s="395"/>
      <c r="VQC4" s="395"/>
      <c r="VQD4" s="395"/>
      <c r="VQE4" s="395"/>
      <c r="VQF4" s="395"/>
      <c r="VQG4" s="395"/>
      <c r="VQH4" s="395"/>
      <c r="VQI4" s="395"/>
      <c r="VQJ4" s="395"/>
      <c r="VQK4" s="395"/>
      <c r="VQL4" s="395"/>
      <c r="VQM4" s="395"/>
      <c r="VQN4" s="395"/>
      <c r="VQO4" s="395"/>
      <c r="VQP4" s="395"/>
      <c r="VQQ4" s="395"/>
      <c r="VQR4" s="395"/>
      <c r="VQS4" s="395"/>
      <c r="VQT4" s="395"/>
      <c r="VQU4" s="395"/>
      <c r="VQV4" s="395"/>
      <c r="VQW4" s="395"/>
      <c r="VQX4" s="395"/>
      <c r="VQY4" s="395"/>
      <c r="VQZ4" s="395"/>
      <c r="VRA4" s="395"/>
      <c r="VRB4" s="395"/>
      <c r="VRC4" s="395"/>
      <c r="VRD4" s="395"/>
      <c r="VRE4" s="395"/>
      <c r="VRF4" s="395"/>
      <c r="VRG4" s="395"/>
      <c r="VRH4" s="395"/>
      <c r="VRI4" s="395"/>
      <c r="VRJ4" s="395"/>
      <c r="VRK4" s="395"/>
      <c r="VRL4" s="395"/>
      <c r="VRM4" s="395"/>
      <c r="VRN4" s="395"/>
      <c r="VRO4" s="395"/>
      <c r="VRP4" s="395"/>
      <c r="VRQ4" s="395"/>
      <c r="VRR4" s="395"/>
      <c r="VRS4" s="395"/>
      <c r="VRT4" s="395"/>
      <c r="VRU4" s="395"/>
      <c r="VRV4" s="395"/>
      <c r="VRW4" s="395"/>
      <c r="VRX4" s="395"/>
      <c r="VRY4" s="395"/>
      <c r="VRZ4" s="395"/>
      <c r="VSA4" s="395"/>
      <c r="VSB4" s="395"/>
      <c r="VSC4" s="395"/>
      <c r="VSD4" s="395"/>
      <c r="VSE4" s="395"/>
      <c r="VSF4" s="395"/>
      <c r="VSG4" s="395"/>
      <c r="VSH4" s="395"/>
      <c r="VSI4" s="395"/>
      <c r="VSJ4" s="395"/>
      <c r="VSK4" s="395"/>
      <c r="VSL4" s="395"/>
      <c r="VSM4" s="395"/>
      <c r="VSN4" s="395"/>
      <c r="VSO4" s="395"/>
      <c r="VSP4" s="395"/>
      <c r="VSQ4" s="395"/>
      <c r="VSR4" s="395"/>
      <c r="VSS4" s="395"/>
      <c r="VST4" s="395"/>
      <c r="VSU4" s="395"/>
      <c r="VSV4" s="395"/>
      <c r="VSW4" s="395"/>
      <c r="VSX4" s="395"/>
      <c r="VSY4" s="395"/>
      <c r="VSZ4" s="395"/>
      <c r="VTA4" s="395"/>
      <c r="VTB4" s="395"/>
      <c r="VTC4" s="395"/>
      <c r="VTD4" s="395"/>
      <c r="VTE4" s="395"/>
      <c r="VTF4" s="395"/>
      <c r="VTG4" s="395"/>
      <c r="VTH4" s="395"/>
      <c r="VTI4" s="395"/>
      <c r="VTJ4" s="395"/>
      <c r="VTK4" s="395"/>
      <c r="VTL4" s="395"/>
      <c r="VTM4" s="395"/>
      <c r="VTN4" s="395"/>
      <c r="VTO4" s="395"/>
      <c r="VTP4" s="395"/>
      <c r="VTQ4" s="395"/>
      <c r="VTR4" s="395"/>
      <c r="VTS4" s="395"/>
      <c r="VTT4" s="395"/>
      <c r="VTU4" s="395"/>
      <c r="VTV4" s="395"/>
      <c r="VTW4" s="395"/>
      <c r="VTX4" s="395"/>
      <c r="VTY4" s="395"/>
      <c r="VTZ4" s="395"/>
      <c r="VUA4" s="395"/>
      <c r="VUB4" s="395"/>
      <c r="VUC4" s="395"/>
      <c r="VUD4" s="395"/>
      <c r="VUE4" s="395"/>
      <c r="VUF4" s="395"/>
      <c r="VUG4" s="395"/>
      <c r="VUH4" s="395"/>
      <c r="VUI4" s="395"/>
      <c r="VUJ4" s="395"/>
      <c r="VUK4" s="395"/>
      <c r="VUL4" s="395"/>
      <c r="VUM4" s="395"/>
      <c r="VUN4" s="395"/>
      <c r="VUO4" s="395"/>
      <c r="VUP4" s="395"/>
      <c r="VUQ4" s="395"/>
      <c r="VUR4" s="395"/>
      <c r="VUS4" s="395"/>
      <c r="VUT4" s="395"/>
      <c r="VUU4" s="395"/>
      <c r="VUV4" s="395"/>
      <c r="VUW4" s="395"/>
      <c r="VUX4" s="395"/>
      <c r="VUY4" s="395"/>
      <c r="VUZ4" s="395"/>
      <c r="VVA4" s="395"/>
      <c r="VVB4" s="395"/>
      <c r="VVC4" s="395"/>
      <c r="VVD4" s="395"/>
      <c r="VVE4" s="395"/>
      <c r="VVF4" s="395"/>
      <c r="VVG4" s="395"/>
      <c r="VVH4" s="395"/>
      <c r="VVI4" s="395"/>
      <c r="VVJ4" s="395"/>
      <c r="VVK4" s="395"/>
      <c r="VVL4" s="395"/>
      <c r="VVM4" s="395"/>
      <c r="VVN4" s="395"/>
      <c r="VVO4" s="395"/>
      <c r="VVP4" s="395"/>
      <c r="VVQ4" s="395"/>
      <c r="VVR4" s="395"/>
      <c r="VVS4" s="395"/>
      <c r="VVT4" s="395"/>
      <c r="VVU4" s="395"/>
      <c r="VVV4" s="395"/>
      <c r="VVW4" s="395"/>
      <c r="VVX4" s="395"/>
      <c r="VVY4" s="395"/>
      <c r="VVZ4" s="395"/>
      <c r="VWA4" s="395"/>
      <c r="VWB4" s="395"/>
      <c r="VWC4" s="395"/>
      <c r="VWD4" s="395"/>
      <c r="VWE4" s="395"/>
      <c r="VWF4" s="395"/>
      <c r="VWG4" s="395"/>
      <c r="VWH4" s="395"/>
      <c r="VWI4" s="395"/>
      <c r="VWJ4" s="395"/>
      <c r="VWK4" s="395"/>
      <c r="VWL4" s="395"/>
      <c r="VWM4" s="395"/>
      <c r="VWN4" s="395"/>
      <c r="VWO4" s="395"/>
      <c r="VWP4" s="395"/>
      <c r="VWQ4" s="395"/>
      <c r="VWR4" s="395"/>
      <c r="VWS4" s="395"/>
      <c r="VWT4" s="395"/>
      <c r="VWU4" s="395"/>
      <c r="VWV4" s="395"/>
      <c r="VWW4" s="395"/>
      <c r="VWX4" s="395"/>
      <c r="VWY4" s="395"/>
      <c r="VWZ4" s="395"/>
      <c r="VXA4" s="395"/>
      <c r="VXB4" s="395"/>
      <c r="VXC4" s="395"/>
      <c r="VXD4" s="395"/>
      <c r="VXE4" s="395"/>
      <c r="VXF4" s="395"/>
      <c r="VXG4" s="395"/>
      <c r="VXH4" s="395"/>
      <c r="VXI4" s="395"/>
      <c r="VXJ4" s="395"/>
      <c r="VXK4" s="395"/>
      <c r="VXL4" s="395"/>
      <c r="VXM4" s="395"/>
      <c r="VXN4" s="395"/>
      <c r="VXO4" s="395"/>
      <c r="VXP4" s="395"/>
      <c r="VXQ4" s="395"/>
      <c r="VXR4" s="395"/>
      <c r="VXS4" s="395"/>
      <c r="VXT4" s="395"/>
      <c r="VXU4" s="395"/>
      <c r="VXV4" s="395"/>
      <c r="VXW4" s="395"/>
      <c r="VXX4" s="395"/>
      <c r="VXY4" s="395"/>
      <c r="VXZ4" s="395"/>
      <c r="VYA4" s="395"/>
      <c r="VYB4" s="395"/>
      <c r="VYC4" s="395"/>
      <c r="VYD4" s="395"/>
      <c r="VYE4" s="395"/>
      <c r="VYF4" s="395"/>
      <c r="VYG4" s="395"/>
      <c r="VYH4" s="395"/>
      <c r="VYI4" s="395"/>
      <c r="VYJ4" s="395"/>
      <c r="VYK4" s="395"/>
      <c r="VYL4" s="395"/>
      <c r="VYM4" s="395"/>
      <c r="VYN4" s="395"/>
      <c r="VYO4" s="395"/>
      <c r="VYP4" s="395"/>
      <c r="VYQ4" s="395"/>
      <c r="VYR4" s="395"/>
      <c r="VYS4" s="395"/>
      <c r="VYT4" s="395"/>
      <c r="VYU4" s="395"/>
      <c r="VYV4" s="395"/>
      <c r="VYW4" s="395"/>
      <c r="VYX4" s="395"/>
      <c r="VYY4" s="395"/>
      <c r="VYZ4" s="395"/>
      <c r="VZA4" s="395"/>
      <c r="VZB4" s="395"/>
      <c r="VZC4" s="395"/>
      <c r="VZD4" s="395"/>
      <c r="VZE4" s="395"/>
      <c r="VZF4" s="395"/>
      <c r="VZG4" s="395"/>
      <c r="VZH4" s="395"/>
      <c r="VZI4" s="395"/>
      <c r="VZJ4" s="395"/>
      <c r="VZK4" s="395"/>
      <c r="VZL4" s="395"/>
      <c r="VZM4" s="395"/>
      <c r="VZN4" s="395"/>
      <c r="VZO4" s="395"/>
      <c r="VZP4" s="395"/>
      <c r="VZQ4" s="395"/>
      <c r="VZR4" s="395"/>
      <c r="VZS4" s="395"/>
      <c r="VZT4" s="395"/>
      <c r="VZU4" s="395"/>
      <c r="VZV4" s="395"/>
      <c r="VZW4" s="395"/>
      <c r="VZX4" s="395"/>
      <c r="VZY4" s="395"/>
      <c r="VZZ4" s="395"/>
      <c r="WAA4" s="395"/>
      <c r="WAB4" s="395"/>
      <c r="WAC4" s="395"/>
      <c r="WAD4" s="395"/>
      <c r="WAE4" s="395"/>
      <c r="WAF4" s="395"/>
      <c r="WAG4" s="395"/>
      <c r="WAH4" s="395"/>
      <c r="WAI4" s="395"/>
      <c r="WAJ4" s="395"/>
      <c r="WAK4" s="395"/>
      <c r="WAL4" s="395"/>
      <c r="WAM4" s="395"/>
      <c r="WAN4" s="395"/>
      <c r="WAO4" s="395"/>
      <c r="WAP4" s="395"/>
      <c r="WAQ4" s="395"/>
      <c r="WAR4" s="395"/>
      <c r="WAS4" s="395"/>
      <c r="WAT4" s="395"/>
      <c r="WAU4" s="395"/>
      <c r="WAV4" s="395"/>
      <c r="WAW4" s="395"/>
      <c r="WAX4" s="395"/>
      <c r="WAY4" s="395"/>
      <c r="WAZ4" s="395"/>
      <c r="WBA4" s="395"/>
      <c r="WBB4" s="395"/>
      <c r="WBC4" s="395"/>
      <c r="WBD4" s="395"/>
      <c r="WBE4" s="395"/>
      <c r="WBF4" s="395"/>
      <c r="WBG4" s="395"/>
      <c r="WBH4" s="395"/>
      <c r="WBI4" s="395"/>
      <c r="WBJ4" s="395"/>
      <c r="WBK4" s="395"/>
      <c r="WBL4" s="395"/>
      <c r="WBM4" s="395"/>
      <c r="WBN4" s="395"/>
      <c r="WBO4" s="395"/>
      <c r="WBP4" s="395"/>
      <c r="WBQ4" s="395"/>
      <c r="WBR4" s="395"/>
      <c r="WBS4" s="395"/>
      <c r="WBT4" s="395"/>
      <c r="WBU4" s="395"/>
      <c r="WBV4" s="395"/>
      <c r="WBW4" s="395"/>
      <c r="WBX4" s="395"/>
      <c r="WBY4" s="395"/>
      <c r="WBZ4" s="395"/>
      <c r="WCA4" s="395"/>
      <c r="WCB4" s="395"/>
      <c r="WCC4" s="395"/>
      <c r="WCD4" s="395"/>
      <c r="WCE4" s="395"/>
      <c r="WCF4" s="395"/>
      <c r="WCG4" s="395"/>
      <c r="WCH4" s="395"/>
      <c r="WCI4" s="395"/>
      <c r="WCJ4" s="395"/>
      <c r="WCK4" s="395"/>
      <c r="WCL4" s="395"/>
      <c r="WCM4" s="395"/>
      <c r="WCN4" s="395"/>
      <c r="WCO4" s="395"/>
      <c r="WCP4" s="395"/>
      <c r="WCQ4" s="395"/>
      <c r="WCR4" s="395"/>
      <c r="WCS4" s="395"/>
      <c r="WCT4" s="395"/>
      <c r="WCU4" s="395"/>
      <c r="WCV4" s="395"/>
      <c r="WCW4" s="395"/>
      <c r="WCX4" s="395"/>
      <c r="WCY4" s="395"/>
      <c r="WCZ4" s="395"/>
      <c r="WDA4" s="395"/>
      <c r="WDB4" s="395"/>
      <c r="WDC4" s="395"/>
      <c r="WDD4" s="395"/>
      <c r="WDE4" s="395"/>
      <c r="WDF4" s="395"/>
      <c r="WDG4" s="395"/>
      <c r="WDH4" s="395"/>
      <c r="WDI4" s="395"/>
      <c r="WDJ4" s="395"/>
      <c r="WDK4" s="395"/>
      <c r="WDL4" s="395"/>
      <c r="WDM4" s="395"/>
      <c r="WDN4" s="395"/>
      <c r="WDO4" s="395"/>
      <c r="WDP4" s="395"/>
      <c r="WDQ4" s="395"/>
      <c r="WDR4" s="395"/>
      <c r="WDS4" s="395"/>
      <c r="WDT4" s="395"/>
      <c r="WDU4" s="395"/>
      <c r="WDV4" s="395"/>
      <c r="WDW4" s="395"/>
      <c r="WDX4" s="395"/>
      <c r="WDY4" s="395"/>
      <c r="WDZ4" s="395"/>
      <c r="WEA4" s="395"/>
      <c r="WEB4" s="395"/>
      <c r="WEC4" s="395"/>
      <c r="WED4" s="395"/>
      <c r="WEE4" s="395"/>
      <c r="WEF4" s="395"/>
      <c r="WEG4" s="395"/>
      <c r="WEH4" s="395"/>
      <c r="WEI4" s="395"/>
      <c r="WEJ4" s="395"/>
      <c r="WEK4" s="395"/>
      <c r="WEL4" s="395"/>
      <c r="WEM4" s="395"/>
      <c r="WEN4" s="395"/>
      <c r="WEO4" s="395"/>
      <c r="WEP4" s="395"/>
      <c r="WEQ4" s="395"/>
      <c r="WER4" s="395"/>
      <c r="WES4" s="395"/>
      <c r="WET4" s="395"/>
      <c r="WEU4" s="395"/>
      <c r="WEV4" s="395"/>
      <c r="WEW4" s="395"/>
      <c r="WEX4" s="395"/>
      <c r="WEY4" s="395"/>
      <c r="WEZ4" s="395"/>
      <c r="WFA4" s="395"/>
      <c r="WFB4" s="395"/>
      <c r="WFC4" s="395"/>
      <c r="WFD4" s="395"/>
      <c r="WFE4" s="395"/>
      <c r="WFF4" s="395"/>
      <c r="WFG4" s="395"/>
      <c r="WFH4" s="395"/>
      <c r="WFI4" s="395"/>
      <c r="WFJ4" s="395"/>
      <c r="WFK4" s="395"/>
      <c r="WFL4" s="395"/>
      <c r="WFM4" s="395"/>
      <c r="WFN4" s="395"/>
      <c r="WFO4" s="395"/>
      <c r="WFP4" s="395"/>
      <c r="WFQ4" s="395"/>
      <c r="WFR4" s="395"/>
      <c r="WFS4" s="395"/>
      <c r="WFT4" s="395"/>
      <c r="WFU4" s="395"/>
      <c r="WFV4" s="395"/>
      <c r="WFW4" s="395"/>
      <c r="WFX4" s="395"/>
      <c r="WFY4" s="395"/>
      <c r="WFZ4" s="395"/>
      <c r="WGA4" s="395"/>
      <c r="WGB4" s="395"/>
      <c r="WGC4" s="395"/>
      <c r="WGD4" s="395"/>
      <c r="WGE4" s="395"/>
      <c r="WGF4" s="395"/>
      <c r="WGG4" s="395"/>
      <c r="WGH4" s="395"/>
      <c r="WGI4" s="395"/>
      <c r="WGJ4" s="395"/>
      <c r="WGK4" s="395"/>
      <c r="WGL4" s="395"/>
      <c r="WGM4" s="395"/>
      <c r="WGN4" s="395"/>
      <c r="WGO4" s="395"/>
      <c r="WGP4" s="395"/>
      <c r="WGQ4" s="395"/>
      <c r="WGR4" s="395"/>
      <c r="WGS4" s="395"/>
      <c r="WGT4" s="395"/>
      <c r="WGU4" s="395"/>
      <c r="WGV4" s="395"/>
      <c r="WGW4" s="395"/>
      <c r="WGX4" s="395"/>
      <c r="WGY4" s="395"/>
      <c r="WGZ4" s="395"/>
      <c r="WHA4" s="395"/>
      <c r="WHB4" s="395"/>
      <c r="WHC4" s="395"/>
      <c r="WHD4" s="395"/>
      <c r="WHE4" s="395"/>
      <c r="WHF4" s="395"/>
      <c r="WHG4" s="395"/>
      <c r="WHH4" s="395"/>
      <c r="WHI4" s="395"/>
      <c r="WHJ4" s="395"/>
      <c r="WHK4" s="395"/>
      <c r="WHL4" s="395"/>
      <c r="WHM4" s="395"/>
      <c r="WHN4" s="395"/>
      <c r="WHO4" s="395"/>
      <c r="WHP4" s="395"/>
      <c r="WHQ4" s="395"/>
      <c r="WHR4" s="395"/>
      <c r="WHS4" s="395"/>
      <c r="WHT4" s="395"/>
      <c r="WHU4" s="395"/>
      <c r="WHV4" s="395"/>
      <c r="WHW4" s="395"/>
      <c r="WHX4" s="395"/>
      <c r="WHY4" s="395"/>
      <c r="WHZ4" s="395"/>
      <c r="WIA4" s="395"/>
      <c r="WIB4" s="395"/>
      <c r="WIC4" s="395"/>
      <c r="WID4" s="395"/>
      <c r="WIE4" s="395"/>
      <c r="WIF4" s="395"/>
      <c r="WIG4" s="395"/>
      <c r="WIH4" s="395"/>
      <c r="WII4" s="395"/>
      <c r="WIJ4" s="395"/>
      <c r="WIK4" s="395"/>
      <c r="WIL4" s="395"/>
      <c r="WIM4" s="395"/>
      <c r="WIN4" s="395"/>
      <c r="WIO4" s="395"/>
      <c r="WIP4" s="395"/>
      <c r="WIQ4" s="395"/>
      <c r="WIR4" s="395"/>
      <c r="WIS4" s="395"/>
      <c r="WIT4" s="395"/>
      <c r="WIU4" s="395"/>
      <c r="WIV4" s="395"/>
      <c r="WIW4" s="395"/>
      <c r="WIX4" s="395"/>
      <c r="WIY4" s="395"/>
      <c r="WIZ4" s="395"/>
      <c r="WJA4" s="395"/>
      <c r="WJB4" s="395"/>
      <c r="WJC4" s="395"/>
      <c r="WJD4" s="395"/>
      <c r="WJE4" s="395"/>
      <c r="WJF4" s="395"/>
      <c r="WJG4" s="395"/>
      <c r="WJH4" s="395"/>
      <c r="WJI4" s="395"/>
      <c r="WJJ4" s="395"/>
      <c r="WJK4" s="395"/>
      <c r="WJL4" s="395"/>
      <c r="WJM4" s="395"/>
      <c r="WJN4" s="395"/>
      <c r="WJO4" s="395"/>
      <c r="WJP4" s="395"/>
      <c r="WJQ4" s="395"/>
      <c r="WJR4" s="395"/>
      <c r="WJS4" s="395"/>
      <c r="WJT4" s="395"/>
      <c r="WJU4" s="395"/>
      <c r="WJV4" s="395"/>
      <c r="WJW4" s="395"/>
      <c r="WJX4" s="395"/>
      <c r="WJY4" s="395"/>
      <c r="WJZ4" s="395"/>
      <c r="WKA4" s="395"/>
      <c r="WKB4" s="395"/>
      <c r="WKC4" s="395"/>
      <c r="WKD4" s="395"/>
      <c r="WKE4" s="395"/>
      <c r="WKF4" s="395"/>
      <c r="WKG4" s="395"/>
      <c r="WKH4" s="395"/>
      <c r="WKI4" s="395"/>
      <c r="WKJ4" s="395"/>
      <c r="WKK4" s="395"/>
      <c r="WKL4" s="395"/>
      <c r="WKM4" s="395"/>
      <c r="WKN4" s="395"/>
      <c r="WKO4" s="395"/>
      <c r="WKP4" s="395"/>
      <c r="WKQ4" s="395"/>
      <c r="WKR4" s="395"/>
      <c r="WKS4" s="395"/>
      <c r="WKT4" s="395"/>
      <c r="WKU4" s="395"/>
      <c r="WKV4" s="395"/>
      <c r="WKW4" s="395"/>
      <c r="WKX4" s="395"/>
      <c r="WKY4" s="395"/>
      <c r="WKZ4" s="395"/>
      <c r="WLA4" s="395"/>
      <c r="WLB4" s="395"/>
      <c r="WLC4" s="395"/>
      <c r="WLD4" s="395"/>
      <c r="WLE4" s="395"/>
      <c r="WLF4" s="395"/>
      <c r="WLG4" s="395"/>
      <c r="WLH4" s="395"/>
      <c r="WLI4" s="395"/>
      <c r="WLJ4" s="395"/>
      <c r="WLK4" s="395"/>
      <c r="WLL4" s="395"/>
      <c r="WLM4" s="395"/>
      <c r="WLN4" s="395"/>
      <c r="WLO4" s="395"/>
      <c r="WLP4" s="395"/>
      <c r="WLQ4" s="395"/>
      <c r="WLR4" s="395"/>
      <c r="WLS4" s="395"/>
      <c r="WLT4" s="395"/>
      <c r="WLU4" s="395"/>
      <c r="WLV4" s="395"/>
      <c r="WLW4" s="395"/>
      <c r="WLX4" s="395"/>
      <c r="WLY4" s="395"/>
      <c r="WLZ4" s="395"/>
      <c r="WMA4" s="395"/>
      <c r="WMB4" s="395"/>
      <c r="WMC4" s="395"/>
      <c r="WMD4" s="395"/>
      <c r="WME4" s="395"/>
      <c r="WMF4" s="395"/>
      <c r="WMG4" s="395"/>
      <c r="WMH4" s="395"/>
      <c r="WMI4" s="395"/>
      <c r="WMJ4" s="395"/>
      <c r="WMK4" s="395"/>
      <c r="WML4" s="395"/>
      <c r="WMM4" s="395"/>
      <c r="WMN4" s="395"/>
      <c r="WMO4" s="395"/>
      <c r="WMP4" s="395"/>
      <c r="WMQ4" s="395"/>
      <c r="WMR4" s="395"/>
      <c r="WMS4" s="395"/>
      <c r="WMT4" s="395"/>
      <c r="WMU4" s="395"/>
      <c r="WMV4" s="395"/>
      <c r="WMW4" s="395"/>
      <c r="WMX4" s="395"/>
      <c r="WMY4" s="395"/>
      <c r="WMZ4" s="395"/>
      <c r="WNA4" s="395"/>
      <c r="WNB4" s="395"/>
      <c r="WNC4" s="395"/>
      <c r="WND4" s="395"/>
      <c r="WNE4" s="395"/>
      <c r="WNF4" s="395"/>
      <c r="WNG4" s="395"/>
      <c r="WNH4" s="395"/>
      <c r="WNI4" s="395"/>
      <c r="WNJ4" s="395"/>
      <c r="WNK4" s="395"/>
      <c r="WNL4" s="395"/>
      <c r="WNM4" s="395"/>
      <c r="WNN4" s="395"/>
      <c r="WNO4" s="395"/>
      <c r="WNP4" s="395"/>
      <c r="WNQ4" s="395"/>
      <c r="WNR4" s="395"/>
      <c r="WNS4" s="395"/>
      <c r="WNT4" s="395"/>
      <c r="WNU4" s="395"/>
      <c r="WNV4" s="395"/>
      <c r="WNW4" s="395"/>
      <c r="WNX4" s="395"/>
      <c r="WNY4" s="395"/>
      <c r="WNZ4" s="395"/>
      <c r="WOA4" s="395"/>
      <c r="WOB4" s="395"/>
      <c r="WOC4" s="395"/>
      <c r="WOD4" s="395"/>
      <c r="WOE4" s="395"/>
      <c r="WOF4" s="395"/>
      <c r="WOG4" s="395"/>
      <c r="WOH4" s="395"/>
      <c r="WOI4" s="395"/>
      <c r="WOJ4" s="395"/>
      <c r="WOK4" s="395"/>
      <c r="WOL4" s="395"/>
      <c r="WOM4" s="395"/>
      <c r="WON4" s="395"/>
      <c r="WOO4" s="395"/>
      <c r="WOP4" s="395"/>
      <c r="WOQ4" s="395"/>
      <c r="WOR4" s="395"/>
      <c r="WOS4" s="395"/>
      <c r="WOT4" s="395"/>
      <c r="WOU4" s="395"/>
      <c r="WOV4" s="395"/>
      <c r="WOW4" s="395"/>
      <c r="WOX4" s="395"/>
      <c r="WOY4" s="395"/>
      <c r="WOZ4" s="395"/>
      <c r="WPA4" s="395"/>
      <c r="WPB4" s="395"/>
      <c r="WPC4" s="395"/>
      <c r="WPD4" s="395"/>
      <c r="WPE4" s="395"/>
      <c r="WPF4" s="395"/>
      <c r="WPG4" s="395"/>
      <c r="WPH4" s="395"/>
      <c r="WPI4" s="395"/>
      <c r="WPJ4" s="395"/>
      <c r="WPK4" s="395"/>
      <c r="WPL4" s="395"/>
      <c r="WPM4" s="395"/>
      <c r="WPN4" s="395"/>
      <c r="WPO4" s="395"/>
      <c r="WPP4" s="395"/>
      <c r="WPQ4" s="395"/>
      <c r="WPR4" s="395"/>
      <c r="WPS4" s="395"/>
      <c r="WPT4" s="395"/>
      <c r="WPU4" s="395"/>
      <c r="WPV4" s="395"/>
      <c r="WPW4" s="395"/>
      <c r="WPX4" s="395"/>
      <c r="WPY4" s="395"/>
      <c r="WPZ4" s="395"/>
      <c r="WQA4" s="395"/>
      <c r="WQB4" s="395"/>
      <c r="WQC4" s="395"/>
      <c r="WQD4" s="395"/>
      <c r="WQE4" s="395"/>
      <c r="WQF4" s="395"/>
      <c r="WQG4" s="395"/>
      <c r="WQH4" s="395"/>
      <c r="WQI4" s="395"/>
      <c r="WQJ4" s="395"/>
      <c r="WQK4" s="395"/>
      <c r="WQL4" s="395"/>
      <c r="WQM4" s="395"/>
      <c r="WQN4" s="395"/>
      <c r="WQO4" s="395"/>
      <c r="WQP4" s="395"/>
      <c r="WQQ4" s="395"/>
      <c r="WQR4" s="395"/>
      <c r="WQS4" s="395"/>
      <c r="WQT4" s="395"/>
      <c r="WQU4" s="395"/>
      <c r="WQV4" s="395"/>
      <c r="WQW4" s="395"/>
      <c r="WQX4" s="395"/>
      <c r="WQY4" s="395"/>
      <c r="WQZ4" s="395"/>
      <c r="WRA4" s="395"/>
      <c r="WRB4" s="395"/>
      <c r="WRC4" s="395"/>
      <c r="WRD4" s="395"/>
      <c r="WRE4" s="395"/>
      <c r="WRF4" s="395"/>
      <c r="WRG4" s="395"/>
      <c r="WRH4" s="395"/>
      <c r="WRI4" s="395"/>
      <c r="WRJ4" s="395"/>
      <c r="WRK4" s="395"/>
      <c r="WRL4" s="395"/>
      <c r="WRM4" s="395"/>
      <c r="WRN4" s="395"/>
      <c r="WRO4" s="395"/>
      <c r="WRP4" s="395"/>
      <c r="WRQ4" s="395"/>
      <c r="WRR4" s="395"/>
      <c r="WRS4" s="395"/>
      <c r="WRT4" s="395"/>
      <c r="WRU4" s="395"/>
      <c r="WRV4" s="395"/>
      <c r="WRW4" s="395"/>
      <c r="WRX4" s="395"/>
      <c r="WRY4" s="395"/>
      <c r="WRZ4" s="395"/>
      <c r="WSA4" s="395"/>
      <c r="WSB4" s="395"/>
      <c r="WSC4" s="395"/>
      <c r="WSD4" s="395"/>
      <c r="WSE4" s="395"/>
      <c r="WSF4" s="395"/>
      <c r="WSG4" s="395"/>
      <c r="WSH4" s="395"/>
      <c r="WSI4" s="395"/>
      <c r="WSJ4" s="395"/>
      <c r="WSK4" s="395"/>
      <c r="WSL4" s="395"/>
      <c r="WSM4" s="395"/>
      <c r="WSN4" s="395"/>
      <c r="WSO4" s="395"/>
      <c r="WSP4" s="395"/>
      <c r="WSQ4" s="395"/>
      <c r="WSR4" s="395"/>
      <c r="WSS4" s="395"/>
      <c r="WST4" s="395"/>
      <c r="WSU4" s="395"/>
      <c r="WSV4" s="395"/>
      <c r="WSW4" s="395"/>
      <c r="WSX4" s="395"/>
      <c r="WSY4" s="395"/>
      <c r="WSZ4" s="395"/>
      <c r="WTA4" s="395"/>
      <c r="WTB4" s="395"/>
      <c r="WTC4" s="395"/>
      <c r="WTD4" s="395"/>
      <c r="WTE4" s="395"/>
      <c r="WTF4" s="395"/>
      <c r="WTG4" s="395"/>
      <c r="WTH4" s="395"/>
      <c r="WTI4" s="395"/>
      <c r="WTJ4" s="395"/>
      <c r="WTK4" s="395"/>
      <c r="WTL4" s="395"/>
      <c r="WTM4" s="395"/>
      <c r="WTN4" s="395"/>
      <c r="WTO4" s="395"/>
      <c r="WTP4" s="395"/>
      <c r="WTQ4" s="395"/>
      <c r="WTR4" s="395"/>
      <c r="WTS4" s="395"/>
      <c r="WTT4" s="395"/>
      <c r="WTU4" s="395"/>
      <c r="WTV4" s="395"/>
      <c r="WTW4" s="395"/>
      <c r="WTX4" s="395"/>
      <c r="WTY4" s="395"/>
      <c r="WTZ4" s="395"/>
      <c r="WUA4" s="395"/>
      <c r="WUB4" s="395"/>
      <c r="WUC4" s="395"/>
      <c r="WUD4" s="395"/>
      <c r="WUE4" s="395"/>
      <c r="WUF4" s="395"/>
      <c r="WUG4" s="395"/>
      <c r="WUH4" s="395"/>
      <c r="WUI4" s="395"/>
      <c r="WUJ4" s="395"/>
      <c r="WUK4" s="395"/>
      <c r="WUL4" s="395"/>
      <c r="WUM4" s="395"/>
      <c r="WUN4" s="395"/>
      <c r="WUO4" s="395"/>
      <c r="WUP4" s="395"/>
      <c r="WUQ4" s="395"/>
      <c r="WUR4" s="395"/>
      <c r="WUS4" s="395"/>
      <c r="WUT4" s="395"/>
      <c r="WUU4" s="395"/>
      <c r="WUV4" s="395"/>
      <c r="WUW4" s="395"/>
      <c r="WUX4" s="395"/>
      <c r="WUY4" s="395"/>
      <c r="WUZ4" s="395"/>
      <c r="WVA4" s="395"/>
      <c r="WVB4" s="395"/>
      <c r="WVC4" s="395"/>
      <c r="WVD4" s="395"/>
      <c r="WVE4" s="395"/>
      <c r="WVF4" s="395"/>
      <c r="WVG4" s="395"/>
      <c r="WVH4" s="395"/>
      <c r="WVI4" s="395"/>
      <c r="WVJ4" s="395"/>
      <c r="WVK4" s="395"/>
      <c r="WVL4" s="395"/>
      <c r="WVM4" s="395"/>
      <c r="WVN4" s="395"/>
      <c r="WVO4" s="395"/>
      <c r="WVP4" s="395"/>
      <c r="WVQ4" s="395"/>
      <c r="WVR4" s="395"/>
      <c r="WVS4" s="395"/>
      <c r="WVT4" s="395"/>
      <c r="WVU4" s="395"/>
      <c r="WVV4" s="395"/>
      <c r="WVW4" s="395"/>
      <c r="WVX4" s="395"/>
      <c r="WVY4" s="395"/>
      <c r="WVZ4" s="395"/>
      <c r="WWA4" s="395"/>
      <c r="WWB4" s="395"/>
      <c r="WWC4" s="395"/>
      <c r="WWD4" s="395"/>
      <c r="WWE4" s="395"/>
      <c r="WWF4" s="395"/>
      <c r="WWG4" s="395"/>
      <c r="WWH4" s="395"/>
      <c r="WWI4" s="395"/>
      <c r="WWJ4" s="395"/>
      <c r="WWK4" s="395"/>
      <c r="WWL4" s="395"/>
      <c r="WWM4" s="395"/>
      <c r="WWN4" s="395"/>
      <c r="WWO4" s="395"/>
      <c r="WWP4" s="395"/>
      <c r="WWQ4" s="395"/>
      <c r="WWR4" s="395"/>
      <c r="WWS4" s="395"/>
      <c r="WWT4" s="395"/>
      <c r="WWU4" s="395"/>
      <c r="WWV4" s="395"/>
      <c r="WWW4" s="395"/>
      <c r="WWX4" s="395"/>
      <c r="WWY4" s="395"/>
      <c r="WWZ4" s="395"/>
      <c r="WXA4" s="395"/>
      <c r="WXB4" s="395"/>
      <c r="WXC4" s="395"/>
      <c r="WXD4" s="395"/>
      <c r="WXE4" s="395"/>
      <c r="WXF4" s="395"/>
      <c r="WXG4" s="395"/>
      <c r="WXH4" s="395"/>
      <c r="WXI4" s="395"/>
      <c r="WXJ4" s="395"/>
      <c r="WXK4" s="395"/>
      <c r="WXL4" s="395"/>
      <c r="WXM4" s="395"/>
      <c r="WXN4" s="395"/>
      <c r="WXO4" s="395"/>
      <c r="WXP4" s="395"/>
      <c r="WXQ4" s="395"/>
      <c r="WXR4" s="395"/>
      <c r="WXS4" s="395"/>
      <c r="WXT4" s="395"/>
      <c r="WXU4" s="395"/>
      <c r="WXV4" s="395"/>
      <c r="WXW4" s="395"/>
      <c r="WXX4" s="395"/>
      <c r="WXY4" s="395"/>
      <c r="WXZ4" s="395"/>
      <c r="WYA4" s="395"/>
      <c r="WYB4" s="395"/>
      <c r="WYC4" s="395"/>
      <c r="WYD4" s="395"/>
      <c r="WYE4" s="395"/>
      <c r="WYF4" s="395"/>
      <c r="WYG4" s="395"/>
      <c r="WYH4" s="395"/>
      <c r="WYI4" s="395"/>
      <c r="WYJ4" s="395"/>
      <c r="WYK4" s="395"/>
      <c r="WYL4" s="395"/>
      <c r="WYM4" s="395"/>
      <c r="WYN4" s="395"/>
      <c r="WYO4" s="395"/>
      <c r="WYP4" s="395"/>
      <c r="WYQ4" s="395"/>
      <c r="WYR4" s="395"/>
      <c r="WYS4" s="395"/>
      <c r="WYT4" s="395"/>
      <c r="WYU4" s="395"/>
      <c r="WYV4" s="395"/>
      <c r="WYW4" s="395"/>
      <c r="WYX4" s="395"/>
      <c r="WYY4" s="395"/>
      <c r="WYZ4" s="395"/>
      <c r="WZA4" s="395"/>
      <c r="WZB4" s="395"/>
      <c r="WZC4" s="395"/>
      <c r="WZD4" s="395"/>
      <c r="WZE4" s="395"/>
      <c r="WZF4" s="395"/>
      <c r="WZG4" s="395"/>
      <c r="WZH4" s="395"/>
      <c r="WZI4" s="395"/>
      <c r="WZJ4" s="395"/>
      <c r="WZK4" s="395"/>
      <c r="WZL4" s="395"/>
      <c r="WZM4" s="395"/>
      <c r="WZN4" s="395"/>
      <c r="WZO4" s="395"/>
      <c r="WZP4" s="395"/>
      <c r="WZQ4" s="395"/>
      <c r="WZR4" s="395"/>
      <c r="WZS4" s="395"/>
      <c r="WZT4" s="395"/>
      <c r="WZU4" s="395"/>
      <c r="WZV4" s="395"/>
      <c r="WZW4" s="395"/>
      <c r="WZX4" s="395"/>
      <c r="WZY4" s="395"/>
      <c r="WZZ4" s="395"/>
      <c r="XAA4" s="395"/>
      <c r="XAB4" s="395"/>
      <c r="XAC4" s="395"/>
      <c r="XAD4" s="395"/>
      <c r="XAE4" s="395"/>
      <c r="XAF4" s="395"/>
      <c r="XAG4" s="395"/>
      <c r="XAH4" s="395"/>
      <c r="XAI4" s="395"/>
      <c r="XAJ4" s="395"/>
      <c r="XAK4" s="395"/>
      <c r="XAL4" s="395"/>
      <c r="XAM4" s="395"/>
      <c r="XAN4" s="395"/>
      <c r="XAO4" s="395"/>
      <c r="XAP4" s="395"/>
      <c r="XAQ4" s="395"/>
      <c r="XAR4" s="395"/>
      <c r="XAS4" s="395"/>
      <c r="XAT4" s="395"/>
      <c r="XAU4" s="395"/>
      <c r="XAV4" s="395"/>
      <c r="XAW4" s="395"/>
      <c r="XAX4" s="395"/>
      <c r="XAY4" s="395"/>
      <c r="XAZ4" s="395"/>
      <c r="XBA4" s="395"/>
      <c r="XBB4" s="395"/>
      <c r="XBC4" s="395"/>
      <c r="XBD4" s="395"/>
      <c r="XBE4" s="395"/>
      <c r="XBF4" s="395"/>
      <c r="XBG4" s="395"/>
      <c r="XBH4" s="395"/>
      <c r="XBI4" s="395"/>
      <c r="XBJ4" s="395"/>
      <c r="XBK4" s="395"/>
      <c r="XBL4" s="395"/>
      <c r="XBM4" s="395"/>
      <c r="XBN4" s="395"/>
      <c r="XBO4" s="395"/>
      <c r="XBP4" s="395"/>
      <c r="XBQ4" s="395"/>
      <c r="XBR4" s="395"/>
      <c r="XBS4" s="395"/>
      <c r="XBT4" s="395"/>
      <c r="XBU4" s="395"/>
      <c r="XBV4" s="395"/>
      <c r="XBW4" s="395"/>
      <c r="XBX4" s="395"/>
      <c r="XBY4" s="395"/>
      <c r="XBZ4" s="395"/>
      <c r="XCA4" s="395"/>
      <c r="XCB4" s="395"/>
      <c r="XCC4" s="395"/>
      <c r="XCD4" s="395"/>
      <c r="XCE4" s="395"/>
      <c r="XCF4" s="395"/>
      <c r="XCG4" s="395"/>
      <c r="XCH4" s="395"/>
      <c r="XCI4" s="395"/>
      <c r="XCJ4" s="395"/>
      <c r="XCK4" s="395"/>
      <c r="XCL4" s="395"/>
      <c r="XCM4" s="395"/>
      <c r="XCN4" s="395"/>
      <c r="XCO4" s="395"/>
      <c r="XCP4" s="395"/>
      <c r="XCQ4" s="395"/>
      <c r="XCR4" s="395"/>
      <c r="XCS4" s="395"/>
      <c r="XCT4" s="395"/>
      <c r="XCU4" s="395"/>
      <c r="XCV4" s="395"/>
      <c r="XCW4" s="395"/>
      <c r="XCX4" s="395"/>
      <c r="XCY4" s="395"/>
      <c r="XCZ4" s="395"/>
      <c r="XDA4" s="395"/>
      <c r="XDB4" s="395"/>
      <c r="XDC4" s="395"/>
      <c r="XDD4" s="395"/>
      <c r="XDE4" s="395"/>
      <c r="XDF4" s="395"/>
      <c r="XDG4" s="395"/>
      <c r="XDH4" s="395"/>
      <c r="XDI4" s="395"/>
      <c r="XDJ4" s="395"/>
      <c r="XDK4" s="395"/>
      <c r="XDL4" s="395"/>
      <c r="XDM4" s="395"/>
      <c r="XDN4" s="395"/>
      <c r="XDO4" s="395"/>
      <c r="XDP4" s="395"/>
      <c r="XDQ4" s="395"/>
      <c r="XDR4" s="395"/>
      <c r="XDS4" s="395"/>
      <c r="XDT4" s="395"/>
      <c r="XDU4" s="395"/>
      <c r="XDV4" s="395"/>
      <c r="XDW4" s="395"/>
      <c r="XDX4" s="395"/>
      <c r="XDY4" s="395"/>
      <c r="XDZ4" s="395"/>
      <c r="XEA4" s="395"/>
    </row>
    <row r="5" s="393" customFormat="1" ht="20" customHeight="1" spans="1:9">
      <c r="A5" s="398" t="s">
        <v>1287</v>
      </c>
      <c r="B5" s="399">
        <f>SUM(B6:B33)</f>
        <v>180561</v>
      </c>
      <c r="C5" s="399">
        <f t="shared" ref="B5:I5" si="0">SUM(C6:C33)</f>
        <v>180561</v>
      </c>
      <c r="D5" s="399">
        <f t="shared" si="0"/>
        <v>0</v>
      </c>
      <c r="E5" s="399">
        <f t="shared" si="0"/>
        <v>0</v>
      </c>
      <c r="F5" s="399">
        <f t="shared" si="0"/>
        <v>0</v>
      </c>
      <c r="G5" s="399">
        <f t="shared" si="0"/>
        <v>0</v>
      </c>
      <c r="H5" s="399">
        <f t="shared" si="0"/>
        <v>0</v>
      </c>
      <c r="I5" s="399">
        <f t="shared" si="0"/>
        <v>0</v>
      </c>
    </row>
    <row r="6" s="394" customFormat="1" ht="20" customHeight="1" spans="1:9">
      <c r="A6" s="299" t="s">
        <v>1301</v>
      </c>
      <c r="B6" s="400">
        <v>1720</v>
      </c>
      <c r="C6" s="400">
        <v>1720</v>
      </c>
      <c r="D6" s="401">
        <v>0</v>
      </c>
      <c r="E6" s="401">
        <v>0</v>
      </c>
      <c r="F6" s="401">
        <v>0</v>
      </c>
      <c r="G6" s="401">
        <v>0</v>
      </c>
      <c r="H6" s="401">
        <v>0</v>
      </c>
      <c r="I6" s="401">
        <v>0</v>
      </c>
    </row>
    <row r="7" s="394" customFormat="1" ht="20" customHeight="1" spans="1:9">
      <c r="A7" s="299" t="s">
        <v>1302</v>
      </c>
      <c r="B7" s="400">
        <v>3838</v>
      </c>
      <c r="C7" s="400">
        <v>3838</v>
      </c>
      <c r="D7" s="401">
        <v>0</v>
      </c>
      <c r="E7" s="401">
        <v>0</v>
      </c>
      <c r="F7" s="401">
        <v>0</v>
      </c>
      <c r="G7" s="401">
        <v>0</v>
      </c>
      <c r="H7" s="401">
        <v>0</v>
      </c>
      <c r="I7" s="401">
        <v>0</v>
      </c>
    </row>
    <row r="8" s="394" customFormat="1" ht="20" customHeight="1" spans="1:9">
      <c r="A8" s="299" t="s">
        <v>1303</v>
      </c>
      <c r="B8" s="400">
        <v>9225</v>
      </c>
      <c r="C8" s="400">
        <v>9225</v>
      </c>
      <c r="D8" s="401">
        <v>0</v>
      </c>
      <c r="E8" s="401">
        <v>0</v>
      </c>
      <c r="F8" s="401">
        <v>0</v>
      </c>
      <c r="G8" s="401">
        <v>0</v>
      </c>
      <c r="H8" s="401">
        <v>0</v>
      </c>
      <c r="I8" s="401">
        <v>0</v>
      </c>
    </row>
    <row r="9" s="394" customFormat="1" ht="20" customHeight="1" spans="1:9">
      <c r="A9" s="299" t="s">
        <v>1304</v>
      </c>
      <c r="B9" s="400">
        <v>144</v>
      </c>
      <c r="C9" s="400">
        <v>144</v>
      </c>
      <c r="D9" s="401">
        <v>0</v>
      </c>
      <c r="E9" s="401">
        <v>0</v>
      </c>
      <c r="F9" s="401">
        <v>0</v>
      </c>
      <c r="G9" s="401">
        <v>0</v>
      </c>
      <c r="H9" s="401">
        <v>0</v>
      </c>
      <c r="I9" s="401">
        <v>0</v>
      </c>
    </row>
    <row r="10" s="394" customFormat="1" ht="20" customHeight="1" spans="1:9">
      <c r="A10" s="299" t="s">
        <v>1305</v>
      </c>
      <c r="B10" s="400">
        <v>1523</v>
      </c>
      <c r="C10" s="400">
        <v>1523</v>
      </c>
      <c r="D10" s="401">
        <v>0</v>
      </c>
      <c r="E10" s="401">
        <v>0</v>
      </c>
      <c r="F10" s="401">
        <v>0</v>
      </c>
      <c r="G10" s="401">
        <v>0</v>
      </c>
      <c r="H10" s="401">
        <v>0</v>
      </c>
      <c r="I10" s="401">
        <v>0</v>
      </c>
    </row>
    <row r="11" s="394" customFormat="1" ht="20" customHeight="1" spans="1:9">
      <c r="A11" s="299" t="s">
        <v>1306</v>
      </c>
      <c r="B11" s="400">
        <v>606</v>
      </c>
      <c r="C11" s="400">
        <v>606</v>
      </c>
      <c r="D11" s="401">
        <v>0</v>
      </c>
      <c r="E11" s="401">
        <v>0</v>
      </c>
      <c r="F11" s="401">
        <v>0</v>
      </c>
      <c r="G11" s="401">
        <v>0</v>
      </c>
      <c r="H11" s="401">
        <v>0</v>
      </c>
      <c r="I11" s="401">
        <v>0</v>
      </c>
    </row>
    <row r="12" s="394" customFormat="1" ht="20" customHeight="1" spans="1:9">
      <c r="A12" s="299" t="s">
        <v>1307</v>
      </c>
      <c r="B12" s="400">
        <v>7205</v>
      </c>
      <c r="C12" s="400">
        <v>7205</v>
      </c>
      <c r="D12" s="401">
        <v>0</v>
      </c>
      <c r="E12" s="401">
        <v>0</v>
      </c>
      <c r="F12" s="401">
        <v>0</v>
      </c>
      <c r="G12" s="401">
        <v>0</v>
      </c>
      <c r="H12" s="401">
        <v>0</v>
      </c>
      <c r="I12" s="401">
        <v>0</v>
      </c>
    </row>
    <row r="13" s="201" customFormat="1" ht="20" customHeight="1" spans="1:16356">
      <c r="A13" s="402" t="s">
        <v>1308</v>
      </c>
      <c r="B13" s="400">
        <v>3883</v>
      </c>
      <c r="C13" s="400">
        <v>3883</v>
      </c>
      <c r="D13" s="401">
        <v>0</v>
      </c>
      <c r="E13" s="401">
        <v>0</v>
      </c>
      <c r="F13" s="401">
        <v>0</v>
      </c>
      <c r="G13" s="401">
        <v>0</v>
      </c>
      <c r="H13" s="401">
        <v>0</v>
      </c>
      <c r="I13" s="401">
        <v>0</v>
      </c>
      <c r="XEB13"/>
    </row>
    <row r="14" ht="20" customHeight="1" spans="1:9">
      <c r="A14" s="403" t="s">
        <v>1309</v>
      </c>
      <c r="B14" s="400">
        <v>223</v>
      </c>
      <c r="C14" s="400">
        <v>223</v>
      </c>
      <c r="D14" s="401">
        <v>0</v>
      </c>
      <c r="E14" s="401">
        <v>0</v>
      </c>
      <c r="F14" s="401">
        <v>0</v>
      </c>
      <c r="G14" s="401">
        <v>0</v>
      </c>
      <c r="H14" s="401">
        <v>0</v>
      </c>
      <c r="I14" s="401">
        <v>0</v>
      </c>
    </row>
    <row r="15" ht="20" customHeight="1" spans="1:9">
      <c r="A15" s="403" t="s">
        <v>1310</v>
      </c>
      <c r="B15" s="400">
        <v>245</v>
      </c>
      <c r="C15" s="400">
        <v>245</v>
      </c>
      <c r="D15" s="401">
        <v>0</v>
      </c>
      <c r="E15" s="401">
        <v>0</v>
      </c>
      <c r="F15" s="401">
        <v>0</v>
      </c>
      <c r="G15" s="401">
        <v>0</v>
      </c>
      <c r="H15" s="401">
        <v>0</v>
      </c>
      <c r="I15" s="401">
        <v>0</v>
      </c>
    </row>
    <row r="16" ht="20" customHeight="1" spans="1:9">
      <c r="A16" s="403" t="s">
        <v>1311</v>
      </c>
      <c r="B16" s="400">
        <v>6470</v>
      </c>
      <c r="C16" s="400">
        <v>6470</v>
      </c>
      <c r="D16" s="401">
        <v>0</v>
      </c>
      <c r="E16" s="401">
        <v>0</v>
      </c>
      <c r="F16" s="401">
        <v>0</v>
      </c>
      <c r="G16" s="401">
        <v>0</v>
      </c>
      <c r="H16" s="401">
        <v>0</v>
      </c>
      <c r="I16" s="401">
        <v>0</v>
      </c>
    </row>
    <row r="17" ht="20" customHeight="1" spans="1:9">
      <c r="A17" s="403" t="s">
        <v>1312</v>
      </c>
      <c r="B17" s="400">
        <v>25</v>
      </c>
      <c r="C17" s="400">
        <v>25</v>
      </c>
      <c r="D17" s="401">
        <v>0</v>
      </c>
      <c r="E17" s="401">
        <v>0</v>
      </c>
      <c r="F17" s="401">
        <v>0</v>
      </c>
      <c r="G17" s="401">
        <v>0</v>
      </c>
      <c r="H17" s="401">
        <v>0</v>
      </c>
      <c r="I17" s="401">
        <v>0</v>
      </c>
    </row>
    <row r="18" ht="20" customHeight="1" spans="1:9">
      <c r="A18" s="403" t="s">
        <v>1313</v>
      </c>
      <c r="B18" s="400">
        <v>157</v>
      </c>
      <c r="C18" s="400">
        <v>157</v>
      </c>
      <c r="D18" s="401">
        <v>0</v>
      </c>
      <c r="E18" s="401">
        <v>0</v>
      </c>
      <c r="F18" s="401">
        <v>0</v>
      </c>
      <c r="G18" s="401">
        <v>0</v>
      </c>
      <c r="H18" s="401">
        <v>0</v>
      </c>
      <c r="I18" s="401">
        <v>0</v>
      </c>
    </row>
    <row r="19" ht="20" customHeight="1" spans="1:9">
      <c r="A19" s="403" t="s">
        <v>1314</v>
      </c>
      <c r="B19" s="400">
        <v>32220</v>
      </c>
      <c r="C19" s="400">
        <v>32220</v>
      </c>
      <c r="D19" s="401">
        <v>0</v>
      </c>
      <c r="E19" s="401">
        <v>0</v>
      </c>
      <c r="F19" s="401">
        <v>0</v>
      </c>
      <c r="G19" s="401">
        <v>0</v>
      </c>
      <c r="H19" s="401">
        <v>0</v>
      </c>
      <c r="I19" s="401">
        <v>0</v>
      </c>
    </row>
    <row r="20" ht="20" customHeight="1" spans="1:9">
      <c r="A20" s="403" t="s">
        <v>1315</v>
      </c>
      <c r="B20" s="400">
        <v>15991</v>
      </c>
      <c r="C20" s="400">
        <v>15991</v>
      </c>
      <c r="D20" s="401">
        <v>0</v>
      </c>
      <c r="E20" s="401">
        <v>0</v>
      </c>
      <c r="F20" s="401">
        <v>0</v>
      </c>
      <c r="G20" s="401">
        <v>0</v>
      </c>
      <c r="H20" s="401">
        <v>0</v>
      </c>
      <c r="I20" s="401">
        <v>0</v>
      </c>
    </row>
    <row r="21" ht="20" customHeight="1" spans="1:9">
      <c r="A21" s="403" t="s">
        <v>1316</v>
      </c>
      <c r="B21" s="400">
        <v>438</v>
      </c>
      <c r="C21" s="400">
        <v>438</v>
      </c>
      <c r="D21" s="401">
        <v>0</v>
      </c>
      <c r="E21" s="401">
        <v>0</v>
      </c>
      <c r="F21" s="401">
        <v>0</v>
      </c>
      <c r="G21" s="401">
        <v>0</v>
      </c>
      <c r="H21" s="401">
        <v>0</v>
      </c>
      <c r="I21" s="401">
        <v>0</v>
      </c>
    </row>
    <row r="22" ht="20" customHeight="1" spans="1:9">
      <c r="A22" s="403" t="s">
        <v>1317</v>
      </c>
      <c r="B22" s="400">
        <v>35583</v>
      </c>
      <c r="C22" s="400">
        <v>35583</v>
      </c>
      <c r="D22" s="401">
        <v>0</v>
      </c>
      <c r="E22" s="401">
        <v>0</v>
      </c>
      <c r="F22" s="401">
        <v>0</v>
      </c>
      <c r="G22" s="401">
        <v>0</v>
      </c>
      <c r="H22" s="401">
        <v>0</v>
      </c>
      <c r="I22" s="401">
        <v>0</v>
      </c>
    </row>
    <row r="23" ht="20" customHeight="1" spans="1:9">
      <c r="A23" s="403" t="s">
        <v>1318</v>
      </c>
      <c r="B23" s="400">
        <v>172</v>
      </c>
      <c r="C23" s="400">
        <v>172</v>
      </c>
      <c r="D23" s="401">
        <v>0</v>
      </c>
      <c r="E23" s="401">
        <v>0</v>
      </c>
      <c r="F23" s="401">
        <v>0</v>
      </c>
      <c r="G23" s="401">
        <v>0</v>
      </c>
      <c r="H23" s="401">
        <v>0</v>
      </c>
      <c r="I23" s="401">
        <v>0</v>
      </c>
    </row>
    <row r="24" ht="20" customHeight="1" spans="1:9">
      <c r="A24" s="403" t="s">
        <v>1319</v>
      </c>
      <c r="B24" s="400">
        <v>2</v>
      </c>
      <c r="C24" s="400">
        <v>2</v>
      </c>
      <c r="D24" s="401">
        <v>0</v>
      </c>
      <c r="E24" s="401">
        <v>0</v>
      </c>
      <c r="F24" s="401">
        <v>0</v>
      </c>
      <c r="G24" s="401">
        <v>0</v>
      </c>
      <c r="H24" s="401">
        <v>0</v>
      </c>
      <c r="I24" s="401">
        <v>0</v>
      </c>
    </row>
    <row r="25" ht="20" customHeight="1" spans="1:9">
      <c r="A25" s="403" t="s">
        <v>1320</v>
      </c>
      <c r="B25" s="400">
        <v>438</v>
      </c>
      <c r="C25" s="400">
        <v>438</v>
      </c>
      <c r="D25" s="401">
        <v>0</v>
      </c>
      <c r="E25" s="401">
        <v>0</v>
      </c>
      <c r="F25" s="401">
        <v>0</v>
      </c>
      <c r="G25" s="401">
        <v>0</v>
      </c>
      <c r="H25" s="401">
        <v>0</v>
      </c>
      <c r="I25" s="401">
        <v>0</v>
      </c>
    </row>
    <row r="26" ht="20" customHeight="1" spans="1:9">
      <c r="A26" s="403" t="s">
        <v>1321</v>
      </c>
      <c r="B26" s="400">
        <v>300</v>
      </c>
      <c r="C26" s="400">
        <v>300</v>
      </c>
      <c r="D26" s="401">
        <v>0</v>
      </c>
      <c r="E26" s="401">
        <v>0</v>
      </c>
      <c r="F26" s="401">
        <v>0</v>
      </c>
      <c r="G26" s="401">
        <v>0</v>
      </c>
      <c r="H26" s="401">
        <v>0</v>
      </c>
      <c r="I26" s="401">
        <v>0</v>
      </c>
    </row>
    <row r="27" ht="20" customHeight="1" spans="1:9">
      <c r="A27" s="403" t="s">
        <v>1322</v>
      </c>
      <c r="B27" s="400">
        <v>1974</v>
      </c>
      <c r="C27" s="400">
        <v>1974</v>
      </c>
      <c r="D27" s="401">
        <v>0</v>
      </c>
      <c r="E27" s="401">
        <v>0</v>
      </c>
      <c r="F27" s="401">
        <v>0</v>
      </c>
      <c r="G27" s="401">
        <v>0</v>
      </c>
      <c r="H27" s="401">
        <v>0</v>
      </c>
      <c r="I27" s="401">
        <v>0</v>
      </c>
    </row>
    <row r="28" ht="20" customHeight="1" spans="1:9">
      <c r="A28" s="403" t="s">
        <v>1323</v>
      </c>
      <c r="B28" s="400">
        <v>600</v>
      </c>
      <c r="C28" s="400">
        <v>600</v>
      </c>
      <c r="D28" s="401">
        <v>0</v>
      </c>
      <c r="E28" s="401">
        <v>0</v>
      </c>
      <c r="F28" s="401">
        <v>0</v>
      </c>
      <c r="G28" s="401">
        <v>0</v>
      </c>
      <c r="H28" s="401">
        <v>0</v>
      </c>
      <c r="I28" s="401">
        <v>0</v>
      </c>
    </row>
    <row r="29" ht="20" customHeight="1" spans="1:9">
      <c r="A29" s="403" t="s">
        <v>1324</v>
      </c>
      <c r="B29" s="400">
        <v>139</v>
      </c>
      <c r="C29" s="400">
        <v>139</v>
      </c>
      <c r="D29" s="401">
        <v>0</v>
      </c>
      <c r="E29" s="401">
        <v>0</v>
      </c>
      <c r="F29" s="401">
        <v>0</v>
      </c>
      <c r="G29" s="401">
        <v>0</v>
      </c>
      <c r="H29" s="401">
        <v>0</v>
      </c>
      <c r="I29" s="401">
        <v>0</v>
      </c>
    </row>
    <row r="30" ht="20" customHeight="1" spans="1:9">
      <c r="A30" s="403" t="s">
        <v>1325</v>
      </c>
      <c r="B30" s="400">
        <v>7847</v>
      </c>
      <c r="C30" s="400">
        <v>7847</v>
      </c>
      <c r="D30" s="401">
        <v>0</v>
      </c>
      <c r="E30" s="401">
        <v>0</v>
      </c>
      <c r="F30" s="401">
        <v>0</v>
      </c>
      <c r="G30" s="401">
        <v>0</v>
      </c>
      <c r="H30" s="401">
        <v>0</v>
      </c>
      <c r="I30" s="401">
        <v>0</v>
      </c>
    </row>
    <row r="31" ht="20" customHeight="1" spans="1:9">
      <c r="A31" s="403" t="s">
        <v>1326</v>
      </c>
      <c r="B31" s="400">
        <v>12043</v>
      </c>
      <c r="C31" s="400">
        <v>12043</v>
      </c>
      <c r="D31" s="401">
        <v>0</v>
      </c>
      <c r="E31" s="401">
        <v>0</v>
      </c>
      <c r="F31" s="401">
        <v>0</v>
      </c>
      <c r="G31" s="401">
        <v>0</v>
      </c>
      <c r="H31" s="401">
        <v>0</v>
      </c>
      <c r="I31" s="401">
        <v>0</v>
      </c>
    </row>
    <row r="32" ht="20" customHeight="1" spans="1:9">
      <c r="A32" s="403" t="s">
        <v>1327</v>
      </c>
      <c r="B32" s="400">
        <v>4549</v>
      </c>
      <c r="C32" s="400">
        <v>4549</v>
      </c>
      <c r="D32" s="401">
        <v>0</v>
      </c>
      <c r="E32" s="401">
        <v>0</v>
      </c>
      <c r="F32" s="401">
        <v>0</v>
      </c>
      <c r="G32" s="401">
        <v>0</v>
      </c>
      <c r="H32" s="401">
        <v>0</v>
      </c>
      <c r="I32" s="401">
        <v>0</v>
      </c>
    </row>
    <row r="33" ht="20" customHeight="1" spans="1:9">
      <c r="A33" s="403" t="s">
        <v>1328</v>
      </c>
      <c r="B33" s="400">
        <v>33001</v>
      </c>
      <c r="C33" s="400">
        <v>33001</v>
      </c>
      <c r="D33" s="401">
        <v>0</v>
      </c>
      <c r="E33" s="401">
        <v>0</v>
      </c>
      <c r="F33" s="401">
        <v>0</v>
      </c>
      <c r="G33" s="401">
        <v>0</v>
      </c>
      <c r="H33" s="401">
        <v>0</v>
      </c>
      <c r="I33" s="401">
        <v>0</v>
      </c>
    </row>
    <row r="34" s="201" customFormat="1" ht="28" customHeight="1" spans="1:16380">
      <c r="A34" s="216" t="s">
        <v>1295</v>
      </c>
      <c r="B34" s="216"/>
      <c r="C34" s="216"/>
      <c r="D34" s="216"/>
      <c r="E34" s="216"/>
      <c r="F34" s="216"/>
      <c r="G34" s="216"/>
      <c r="H34" s="216"/>
      <c r="I34" s="216"/>
      <c r="XED34"/>
      <c r="XEE34"/>
      <c r="XEF34"/>
      <c r="XEG34"/>
      <c r="XEH34"/>
      <c r="XEI34"/>
      <c r="XEJ34"/>
      <c r="XEK34"/>
      <c r="XEL34"/>
      <c r="XEM34"/>
      <c r="XEN34"/>
      <c r="XEO34"/>
      <c r="XEP34"/>
      <c r="XEQ34"/>
      <c r="XER34"/>
      <c r="XES34"/>
      <c r="XET34"/>
      <c r="XEU34"/>
      <c r="XEV34"/>
      <c r="XEW34"/>
      <c r="XEX34"/>
      <c r="XEY34"/>
      <c r="XEZ34"/>
    </row>
  </sheetData>
  <mergeCells count="4">
    <mergeCell ref="A1:B1"/>
    <mergeCell ref="A2:I2"/>
    <mergeCell ref="A3:I3"/>
    <mergeCell ref="A34:I34"/>
  </mergeCells>
  <printOptions horizontalCentered="1"/>
  <pageMargins left="0.393055555555556" right="0.393055555555556" top="0.393055555555556" bottom="0.393055555555556"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6"/>
  <sheetViews>
    <sheetView showZeros="0" topLeftCell="A11" workbookViewId="0">
      <selection activeCell="B10" sqref="B10"/>
    </sheetView>
  </sheetViews>
  <sheetFormatPr defaultColWidth="9" defaultRowHeight="14.25" outlineLevelCol="1"/>
  <cols>
    <col min="1" max="1" width="44.2" style="380" customWidth="1"/>
    <col min="2" max="2" width="38" style="381" customWidth="1"/>
    <col min="3" max="16384" width="9" style="380"/>
  </cols>
  <sheetData>
    <row r="1" s="376" customFormat="1" ht="24" customHeight="1" spans="1:2">
      <c r="A1" s="382" t="s">
        <v>1329</v>
      </c>
      <c r="B1" s="383"/>
    </row>
    <row r="2" s="377" customFormat="1" ht="31.5" customHeight="1" spans="1:2">
      <c r="A2" s="384" t="s">
        <v>22</v>
      </c>
      <c r="B2" s="384"/>
    </row>
    <row r="3" s="378" customFormat="1" ht="26" customHeight="1" spans="1:2">
      <c r="A3" s="385" t="s">
        <v>86</v>
      </c>
      <c r="B3" s="386"/>
    </row>
    <row r="4" s="379" customFormat="1" ht="28" customHeight="1" spans="1:2">
      <c r="A4" s="387" t="s">
        <v>87</v>
      </c>
      <c r="B4" s="387" t="s">
        <v>93</v>
      </c>
    </row>
    <row r="5" s="379" customFormat="1" ht="28" customHeight="1" spans="1:2">
      <c r="A5" s="387" t="s">
        <v>1242</v>
      </c>
      <c r="B5" s="388">
        <f>SUM(B6:B26)</f>
        <v>23693</v>
      </c>
    </row>
    <row r="6" ht="28" customHeight="1" spans="1:2">
      <c r="A6" s="389" t="s">
        <v>136</v>
      </c>
      <c r="B6" s="390">
        <v>746</v>
      </c>
    </row>
    <row r="7" ht="28" customHeight="1" spans="1:2">
      <c r="A7" s="389" t="s">
        <v>1330</v>
      </c>
      <c r="B7" s="390"/>
    </row>
    <row r="8" ht="28" customHeight="1" spans="1:2">
      <c r="A8" s="391" t="s">
        <v>1331</v>
      </c>
      <c r="B8" s="390">
        <v>50</v>
      </c>
    </row>
    <row r="9" ht="28" customHeight="1" spans="1:2">
      <c r="A9" s="391" t="s">
        <v>1332</v>
      </c>
      <c r="B9" s="390">
        <v>0</v>
      </c>
    </row>
    <row r="10" ht="28" customHeight="1" spans="1:2">
      <c r="A10" s="389" t="s">
        <v>1333</v>
      </c>
      <c r="B10" s="390">
        <v>426</v>
      </c>
    </row>
    <row r="11" ht="28" customHeight="1" spans="1:2">
      <c r="A11" s="389" t="s">
        <v>1334</v>
      </c>
      <c r="B11" s="390">
        <v>450</v>
      </c>
    </row>
    <row r="12" ht="28" customHeight="1" spans="1:2">
      <c r="A12" s="389" t="s">
        <v>1335</v>
      </c>
      <c r="B12" s="390">
        <v>1001</v>
      </c>
    </row>
    <row r="13" ht="28" customHeight="1" spans="1:2">
      <c r="A13" s="389" t="s">
        <v>1336</v>
      </c>
      <c r="B13" s="390">
        <v>947</v>
      </c>
    </row>
    <row r="14" ht="28" customHeight="1" spans="1:2">
      <c r="A14" s="389" t="s">
        <v>1337</v>
      </c>
      <c r="B14" s="390">
        <v>415</v>
      </c>
    </row>
    <row r="15" ht="28" customHeight="1" spans="1:2">
      <c r="A15" s="389" t="s">
        <v>1338</v>
      </c>
      <c r="B15" s="390">
        <v>5225</v>
      </c>
    </row>
    <row r="16" ht="28" customHeight="1" spans="1:2">
      <c r="A16" s="389" t="s">
        <v>1339</v>
      </c>
      <c r="B16" s="390">
        <v>786</v>
      </c>
    </row>
    <row r="17" ht="28" customHeight="1" spans="1:2">
      <c r="A17" s="389" t="s">
        <v>1340</v>
      </c>
      <c r="B17" s="390">
        <v>4768</v>
      </c>
    </row>
    <row r="18" ht="28" customHeight="1" spans="1:2">
      <c r="A18" s="389" t="s">
        <v>1341</v>
      </c>
      <c r="B18" s="390">
        <v>30</v>
      </c>
    </row>
    <row r="19" ht="28" customHeight="1" spans="1:2">
      <c r="A19" s="389" t="s">
        <v>1342</v>
      </c>
      <c r="B19" s="390">
        <v>2259</v>
      </c>
    </row>
    <row r="20" ht="28" customHeight="1" spans="1:2">
      <c r="A20" s="389" t="s">
        <v>1343</v>
      </c>
      <c r="B20" s="390">
        <v>1298</v>
      </c>
    </row>
    <row r="21" ht="28" customHeight="1" spans="1:2">
      <c r="A21" s="389" t="s">
        <v>1344</v>
      </c>
      <c r="B21" s="390">
        <v>1</v>
      </c>
    </row>
    <row r="22" ht="28" customHeight="1" spans="1:2">
      <c r="A22" s="389" t="s">
        <v>152</v>
      </c>
      <c r="B22" s="390">
        <v>1306</v>
      </c>
    </row>
    <row r="23" ht="28" customHeight="1" spans="1:2">
      <c r="A23" s="389" t="s">
        <v>153</v>
      </c>
      <c r="B23" s="390">
        <v>3857</v>
      </c>
    </row>
    <row r="24" ht="28" customHeight="1" spans="1:2">
      <c r="A24" s="389" t="s">
        <v>154</v>
      </c>
      <c r="B24" s="390">
        <v>0</v>
      </c>
    </row>
    <row r="25" ht="28" customHeight="1" spans="1:2">
      <c r="A25" s="389" t="s">
        <v>155</v>
      </c>
      <c r="B25" s="390">
        <v>128</v>
      </c>
    </row>
    <row r="26" ht="31.35" customHeight="1" spans="1:2">
      <c r="A26" s="389" t="s">
        <v>1345</v>
      </c>
      <c r="B26" s="390">
        <v>0</v>
      </c>
    </row>
  </sheetData>
  <mergeCells count="2">
    <mergeCell ref="A2:B2"/>
    <mergeCell ref="A3:B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26"/>
  <sheetViews>
    <sheetView workbookViewId="0">
      <selection activeCell="J9" sqref="J9"/>
    </sheetView>
  </sheetViews>
  <sheetFormatPr defaultColWidth="9" defaultRowHeight="14.25"/>
  <cols>
    <col min="1" max="1" width="29.2" style="201" customWidth="1"/>
    <col min="2" max="9" width="7.5" style="201" customWidth="1"/>
    <col min="10" max="16357" width="9" style="201"/>
  </cols>
  <sheetData>
    <row r="1" s="195" customFormat="1" ht="22" customHeight="1" spans="1:9">
      <c r="A1" s="203" t="s">
        <v>1346</v>
      </c>
      <c r="B1" s="204"/>
      <c r="C1" s="204"/>
      <c r="D1" s="204"/>
      <c r="E1" s="204"/>
      <c r="F1" s="204"/>
      <c r="G1" s="205"/>
      <c r="H1" s="205"/>
      <c r="I1" s="205"/>
    </row>
    <row r="2" s="196" customFormat="1" ht="29" customHeight="1" spans="1:9">
      <c r="A2" s="206" t="s">
        <v>24</v>
      </c>
      <c r="B2" s="206"/>
      <c r="C2" s="206"/>
      <c r="D2" s="206"/>
      <c r="E2" s="206"/>
      <c r="F2" s="206"/>
      <c r="G2" s="206"/>
      <c r="H2" s="206"/>
      <c r="I2" s="206"/>
    </row>
    <row r="3" s="197" customFormat="1" ht="25" customHeight="1" spans="1:9">
      <c r="A3" s="367" t="s">
        <v>86</v>
      </c>
      <c r="B3" s="367"/>
      <c r="C3" s="367"/>
      <c r="D3" s="367"/>
      <c r="E3" s="367"/>
      <c r="F3" s="367"/>
      <c r="G3" s="367"/>
      <c r="H3" s="367"/>
      <c r="I3" s="367"/>
    </row>
    <row r="4" s="198" customFormat="1" ht="24" customHeight="1" spans="1:9">
      <c r="A4" s="368" t="s">
        <v>87</v>
      </c>
      <c r="B4" s="368" t="s">
        <v>1242</v>
      </c>
      <c r="C4" s="369" t="s">
        <v>1288</v>
      </c>
      <c r="D4" s="369" t="s">
        <v>1297</v>
      </c>
      <c r="E4" s="369" t="s">
        <v>1298</v>
      </c>
      <c r="F4" s="369" t="s">
        <v>1299</v>
      </c>
      <c r="G4" s="369" t="s">
        <v>1293</v>
      </c>
      <c r="H4" s="369" t="s">
        <v>1300</v>
      </c>
      <c r="I4" s="369" t="s">
        <v>1294</v>
      </c>
    </row>
    <row r="5" s="365" customFormat="1" ht="24" customHeight="1" spans="1:9">
      <c r="A5" s="211" t="s">
        <v>1287</v>
      </c>
      <c r="B5" s="370">
        <f>SUM(B6:B25)</f>
        <v>23693</v>
      </c>
      <c r="C5" s="370">
        <f>SUM(C6:C25)</f>
        <v>23693</v>
      </c>
      <c r="D5" s="370">
        <f t="shared" ref="B5:I5" si="0">SUM(D6:D24)</f>
        <v>0</v>
      </c>
      <c r="E5" s="370">
        <f t="shared" si="0"/>
        <v>0</v>
      </c>
      <c r="F5" s="370">
        <f t="shared" si="0"/>
        <v>0</v>
      </c>
      <c r="G5" s="370">
        <f t="shared" si="0"/>
        <v>0</v>
      </c>
      <c r="H5" s="370">
        <f t="shared" si="0"/>
        <v>0</v>
      </c>
      <c r="I5" s="370">
        <f t="shared" si="0"/>
        <v>0</v>
      </c>
    </row>
    <row r="6" s="366" customFormat="1" ht="24" customHeight="1" spans="1:9">
      <c r="A6" s="371" t="s">
        <v>136</v>
      </c>
      <c r="B6" s="372">
        <v>746</v>
      </c>
      <c r="C6" s="372">
        <v>746</v>
      </c>
      <c r="D6" s="372">
        <v>0</v>
      </c>
      <c r="E6" s="372">
        <v>0</v>
      </c>
      <c r="F6" s="372">
        <v>0</v>
      </c>
      <c r="G6" s="372">
        <v>0</v>
      </c>
      <c r="H6" s="372">
        <v>0</v>
      </c>
      <c r="I6" s="372">
        <v>0</v>
      </c>
    </row>
    <row r="7" s="366" customFormat="1" ht="24" customHeight="1" spans="1:9">
      <c r="A7" s="371" t="s">
        <v>137</v>
      </c>
      <c r="B7" s="372">
        <v>50</v>
      </c>
      <c r="C7" s="372">
        <v>50</v>
      </c>
      <c r="D7" s="372">
        <v>0</v>
      </c>
      <c r="E7" s="372">
        <v>0</v>
      </c>
      <c r="F7" s="372">
        <v>0</v>
      </c>
      <c r="G7" s="372">
        <v>0</v>
      </c>
      <c r="H7" s="372">
        <v>0</v>
      </c>
      <c r="I7" s="372">
        <v>0</v>
      </c>
    </row>
    <row r="8" s="366" customFormat="1" ht="24" customHeight="1" spans="1:9">
      <c r="A8" s="371" t="s">
        <v>138</v>
      </c>
      <c r="B8" s="372">
        <v>0</v>
      </c>
      <c r="C8" s="372">
        <v>0</v>
      </c>
      <c r="D8" s="372">
        <v>0</v>
      </c>
      <c r="E8" s="372">
        <v>0</v>
      </c>
      <c r="F8" s="372">
        <v>0</v>
      </c>
      <c r="G8" s="372">
        <v>0</v>
      </c>
      <c r="H8" s="372">
        <v>0</v>
      </c>
      <c r="I8" s="372">
        <v>0</v>
      </c>
    </row>
    <row r="9" s="366" customFormat="1" ht="24" customHeight="1" spans="1:9">
      <c r="A9" s="371" t="s">
        <v>139</v>
      </c>
      <c r="B9" s="372">
        <v>426</v>
      </c>
      <c r="C9" s="372">
        <v>426</v>
      </c>
      <c r="D9" s="372">
        <v>0</v>
      </c>
      <c r="E9" s="372">
        <v>0</v>
      </c>
      <c r="F9" s="372">
        <v>0</v>
      </c>
      <c r="G9" s="372">
        <v>0</v>
      </c>
      <c r="H9" s="372">
        <v>0</v>
      </c>
      <c r="I9" s="372">
        <v>0</v>
      </c>
    </row>
    <row r="10" s="366" customFormat="1" ht="24" customHeight="1" spans="1:9">
      <c r="A10" s="371" t="s">
        <v>140</v>
      </c>
      <c r="B10" s="372">
        <v>450</v>
      </c>
      <c r="C10" s="372">
        <v>450</v>
      </c>
      <c r="D10" s="372">
        <v>0</v>
      </c>
      <c r="E10" s="372">
        <v>0</v>
      </c>
      <c r="F10" s="372">
        <v>0</v>
      </c>
      <c r="G10" s="372">
        <v>0</v>
      </c>
      <c r="H10" s="372">
        <v>0</v>
      </c>
      <c r="I10" s="372">
        <v>0</v>
      </c>
    </row>
    <row r="11" s="366" customFormat="1" ht="24" customHeight="1" spans="1:9">
      <c r="A11" s="371" t="s">
        <v>141</v>
      </c>
      <c r="B11" s="372">
        <v>1001</v>
      </c>
      <c r="C11" s="372">
        <v>1001</v>
      </c>
      <c r="D11" s="372">
        <v>0</v>
      </c>
      <c r="E11" s="372">
        <v>0</v>
      </c>
      <c r="F11" s="372">
        <v>0</v>
      </c>
      <c r="G11" s="372">
        <v>0</v>
      </c>
      <c r="H11" s="372">
        <v>0</v>
      </c>
      <c r="I11" s="372">
        <v>0</v>
      </c>
    </row>
    <row r="12" s="366" customFormat="1" ht="24" customHeight="1" spans="1:9">
      <c r="A12" s="371" t="s">
        <v>142</v>
      </c>
      <c r="B12" s="372">
        <v>947</v>
      </c>
      <c r="C12" s="372">
        <v>947</v>
      </c>
      <c r="D12" s="372">
        <v>0</v>
      </c>
      <c r="E12" s="372">
        <v>0</v>
      </c>
      <c r="F12" s="372">
        <v>0</v>
      </c>
      <c r="G12" s="372">
        <v>0</v>
      </c>
      <c r="H12" s="372">
        <v>0</v>
      </c>
      <c r="I12" s="372">
        <v>0</v>
      </c>
    </row>
    <row r="13" s="366" customFormat="1" ht="24" customHeight="1" spans="1:9">
      <c r="A13" s="371" t="s">
        <v>143</v>
      </c>
      <c r="B13" s="372">
        <v>415</v>
      </c>
      <c r="C13" s="372">
        <v>415</v>
      </c>
      <c r="D13" s="372">
        <v>0</v>
      </c>
      <c r="E13" s="372">
        <v>0</v>
      </c>
      <c r="F13" s="372">
        <v>0</v>
      </c>
      <c r="G13" s="372">
        <v>0</v>
      </c>
      <c r="H13" s="372">
        <v>0</v>
      </c>
      <c r="I13" s="372">
        <v>0</v>
      </c>
    </row>
    <row r="14" s="366" customFormat="1" ht="24" customHeight="1" spans="1:9">
      <c r="A14" s="371" t="s">
        <v>144</v>
      </c>
      <c r="B14" s="372">
        <v>5225</v>
      </c>
      <c r="C14" s="372">
        <v>5225</v>
      </c>
      <c r="D14" s="372">
        <v>0</v>
      </c>
      <c r="E14" s="372">
        <v>0</v>
      </c>
      <c r="F14" s="372">
        <v>0</v>
      </c>
      <c r="G14" s="372">
        <v>0</v>
      </c>
      <c r="H14" s="372">
        <v>0</v>
      </c>
      <c r="I14" s="372">
        <v>0</v>
      </c>
    </row>
    <row r="15" s="366" customFormat="1" ht="24" customHeight="1" spans="1:9">
      <c r="A15" s="371" t="s">
        <v>145</v>
      </c>
      <c r="B15" s="372">
        <v>786</v>
      </c>
      <c r="C15" s="372">
        <v>786</v>
      </c>
      <c r="D15" s="372">
        <v>0</v>
      </c>
      <c r="E15" s="372">
        <v>0</v>
      </c>
      <c r="F15" s="372">
        <v>0</v>
      </c>
      <c r="G15" s="372">
        <v>0</v>
      </c>
      <c r="H15" s="372">
        <v>0</v>
      </c>
      <c r="I15" s="372">
        <v>0</v>
      </c>
    </row>
    <row r="16" s="366" customFormat="1" ht="24" customHeight="1" spans="1:9">
      <c r="A16" s="371" t="s">
        <v>146</v>
      </c>
      <c r="B16" s="372">
        <v>4768</v>
      </c>
      <c r="C16" s="372">
        <v>4768</v>
      </c>
      <c r="D16" s="372">
        <v>0</v>
      </c>
      <c r="E16" s="372">
        <v>0</v>
      </c>
      <c r="F16" s="372">
        <v>0</v>
      </c>
      <c r="G16" s="372">
        <v>0</v>
      </c>
      <c r="H16" s="372">
        <v>0</v>
      </c>
      <c r="I16" s="372">
        <v>0</v>
      </c>
    </row>
    <row r="17" s="366" customFormat="1" ht="24" customHeight="1" spans="1:9">
      <c r="A17" s="371" t="s">
        <v>147</v>
      </c>
      <c r="B17" s="372">
        <v>30</v>
      </c>
      <c r="C17" s="372">
        <v>30</v>
      </c>
      <c r="D17" s="372">
        <v>0</v>
      </c>
      <c r="E17" s="372">
        <v>0</v>
      </c>
      <c r="F17" s="372">
        <v>0</v>
      </c>
      <c r="G17" s="372">
        <v>0</v>
      </c>
      <c r="H17" s="372">
        <v>0</v>
      </c>
      <c r="I17" s="372">
        <v>0</v>
      </c>
    </row>
    <row r="18" s="366" customFormat="1" ht="24" customHeight="1" spans="1:9">
      <c r="A18" s="371" t="s">
        <v>148</v>
      </c>
      <c r="B18" s="372">
        <v>2259</v>
      </c>
      <c r="C18" s="372">
        <v>2259</v>
      </c>
      <c r="D18" s="372">
        <v>0</v>
      </c>
      <c r="E18" s="372">
        <v>0</v>
      </c>
      <c r="F18" s="372">
        <v>0</v>
      </c>
      <c r="G18" s="372">
        <v>0</v>
      </c>
      <c r="H18" s="372">
        <v>0</v>
      </c>
      <c r="I18" s="372">
        <v>0</v>
      </c>
    </row>
    <row r="19" s="198" customFormat="1" ht="24" customHeight="1" spans="1:16374">
      <c r="A19" s="371" t="s">
        <v>149</v>
      </c>
      <c r="B19" s="372">
        <v>1298</v>
      </c>
      <c r="C19" s="372">
        <v>1298</v>
      </c>
      <c r="D19" s="373">
        <v>0</v>
      </c>
      <c r="E19" s="373">
        <v>0</v>
      </c>
      <c r="F19" s="373">
        <v>0</v>
      </c>
      <c r="G19" s="373">
        <v>0</v>
      </c>
      <c r="H19" s="373">
        <v>0</v>
      </c>
      <c r="I19" s="373">
        <v>0</v>
      </c>
      <c r="XED19" s="375"/>
      <c r="XEE19" s="375"/>
      <c r="XEF19" s="375"/>
      <c r="XEG19" s="375"/>
      <c r="XEH19" s="375"/>
      <c r="XEI19" s="375"/>
      <c r="XEJ19" s="375"/>
      <c r="XEK19" s="375"/>
      <c r="XEL19" s="375"/>
      <c r="XEM19" s="375"/>
      <c r="XEN19" s="375"/>
      <c r="XEO19" s="375"/>
      <c r="XEP19" s="375"/>
      <c r="XEQ19" s="375"/>
      <c r="XER19" s="375"/>
      <c r="XES19" s="375"/>
      <c r="XET19" s="375"/>
    </row>
    <row r="20" ht="24" customHeight="1" spans="1:9">
      <c r="A20" s="374" t="s">
        <v>150</v>
      </c>
      <c r="B20" s="372">
        <v>1</v>
      </c>
      <c r="C20" s="372">
        <v>1</v>
      </c>
      <c r="D20" s="215">
        <v>0</v>
      </c>
      <c r="E20" s="215">
        <v>0</v>
      </c>
      <c r="F20" s="215">
        <v>0</v>
      </c>
      <c r="G20" s="215">
        <v>0</v>
      </c>
      <c r="H20" s="215">
        <v>0</v>
      </c>
      <c r="I20" s="215">
        <v>0</v>
      </c>
    </row>
    <row r="21" ht="24" customHeight="1" spans="1:9">
      <c r="A21" s="374" t="s">
        <v>1347</v>
      </c>
      <c r="B21" s="372">
        <v>1306</v>
      </c>
      <c r="C21" s="372">
        <v>1306</v>
      </c>
      <c r="D21" s="215">
        <v>0</v>
      </c>
      <c r="E21" s="215">
        <v>0</v>
      </c>
      <c r="F21" s="215">
        <v>0</v>
      </c>
      <c r="G21" s="215">
        <v>0</v>
      </c>
      <c r="H21" s="215">
        <v>0</v>
      </c>
      <c r="I21" s="215">
        <v>0</v>
      </c>
    </row>
    <row r="22" ht="24" customHeight="1" spans="1:9">
      <c r="A22" s="374" t="s">
        <v>1348</v>
      </c>
      <c r="B22" s="372">
        <v>3857</v>
      </c>
      <c r="C22" s="372">
        <v>3857</v>
      </c>
      <c r="D22" s="215">
        <v>0</v>
      </c>
      <c r="E22" s="215">
        <v>0</v>
      </c>
      <c r="F22" s="215">
        <v>0</v>
      </c>
      <c r="G22" s="215">
        <v>0</v>
      </c>
      <c r="H22" s="215">
        <v>0</v>
      </c>
      <c r="I22" s="215">
        <v>0</v>
      </c>
    </row>
    <row r="23" ht="24" customHeight="1" spans="1:9">
      <c r="A23" s="374" t="s">
        <v>1349</v>
      </c>
      <c r="B23" s="372">
        <v>0</v>
      </c>
      <c r="C23" s="372">
        <v>0</v>
      </c>
      <c r="D23" s="215">
        <v>0</v>
      </c>
      <c r="E23" s="215">
        <v>0</v>
      </c>
      <c r="F23" s="215">
        <v>0</v>
      </c>
      <c r="G23" s="215">
        <v>0</v>
      </c>
      <c r="H23" s="215">
        <v>0</v>
      </c>
      <c r="I23" s="215">
        <v>0</v>
      </c>
    </row>
    <row r="24" ht="24" customHeight="1" spans="1:9">
      <c r="A24" s="374" t="s">
        <v>1350</v>
      </c>
      <c r="B24" s="372">
        <v>128</v>
      </c>
      <c r="C24" s="372">
        <v>128</v>
      </c>
      <c r="D24" s="215">
        <v>0</v>
      </c>
      <c r="E24" s="215">
        <v>0</v>
      </c>
      <c r="F24" s="215">
        <v>0</v>
      </c>
      <c r="G24" s="215">
        <v>0</v>
      </c>
      <c r="H24" s="215">
        <v>0</v>
      </c>
      <c r="I24" s="215">
        <v>0</v>
      </c>
    </row>
    <row r="25" ht="24" customHeight="1" spans="1:9">
      <c r="A25" s="374" t="s">
        <v>1351</v>
      </c>
      <c r="B25" s="372">
        <v>0</v>
      </c>
      <c r="C25" s="372">
        <v>0</v>
      </c>
      <c r="D25" s="215">
        <v>0</v>
      </c>
      <c r="E25" s="215">
        <v>0</v>
      </c>
      <c r="F25" s="215">
        <v>0</v>
      </c>
      <c r="G25" s="215">
        <v>0</v>
      </c>
      <c r="H25" s="215">
        <v>0</v>
      </c>
      <c r="I25" s="215">
        <v>0</v>
      </c>
    </row>
    <row r="26" ht="36" customHeight="1" spans="1:9">
      <c r="A26" s="216" t="s">
        <v>1352</v>
      </c>
      <c r="B26" s="216"/>
      <c r="C26" s="216"/>
      <c r="D26" s="216"/>
      <c r="E26" s="216"/>
      <c r="F26" s="216"/>
      <c r="G26" s="216"/>
      <c r="H26" s="216"/>
      <c r="I26" s="216"/>
    </row>
  </sheetData>
  <mergeCells count="4">
    <mergeCell ref="A1:B1"/>
    <mergeCell ref="A2:I2"/>
    <mergeCell ref="A3:I3"/>
    <mergeCell ref="A26:I26"/>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showZeros="0" workbookViewId="0">
      <pane ySplit="5" topLeftCell="A6" activePane="bottomLeft" state="frozen"/>
      <selection/>
      <selection pane="bottomLeft" activeCell="B6" sqref="B6:G6"/>
    </sheetView>
  </sheetViews>
  <sheetFormatPr defaultColWidth="9" defaultRowHeight="14.25"/>
  <cols>
    <col min="1" max="1" width="40.8" style="336" customWidth="1"/>
    <col min="2" max="2" width="9.3" style="337" customWidth="1"/>
    <col min="3" max="4" width="9.3" style="338" customWidth="1"/>
    <col min="5" max="5" width="9.3" style="337" customWidth="1"/>
    <col min="6" max="6" width="9.1" style="321" customWidth="1"/>
    <col min="7" max="7" width="11.2" style="321" customWidth="1"/>
    <col min="8" max="9" width="9.5" style="320" customWidth="1"/>
    <col min="10" max="16384" width="9" style="320"/>
  </cols>
  <sheetData>
    <row r="1" s="313" customFormat="1" ht="21" customHeight="1" spans="1:7">
      <c r="A1" s="339" t="s">
        <v>1353</v>
      </c>
      <c r="B1" s="340"/>
      <c r="C1" s="341"/>
      <c r="D1" s="341"/>
      <c r="E1" s="340"/>
      <c r="F1" s="342"/>
      <c r="G1" s="342"/>
    </row>
    <row r="2" s="314" customFormat="1" ht="24.75" customHeight="1" spans="1:7">
      <c r="A2" s="324" t="s">
        <v>27</v>
      </c>
      <c r="B2" s="324"/>
      <c r="C2" s="324"/>
      <c r="D2" s="324"/>
      <c r="E2" s="324"/>
      <c r="F2" s="324"/>
      <c r="G2" s="324"/>
    </row>
    <row r="3" s="315" customFormat="1" ht="24" customHeight="1" spans="1:7">
      <c r="A3" s="343" t="s">
        <v>86</v>
      </c>
      <c r="B3" s="343"/>
      <c r="C3" s="343"/>
      <c r="D3" s="343"/>
      <c r="E3" s="343"/>
      <c r="F3" s="343"/>
      <c r="G3" s="343"/>
    </row>
    <row r="4" s="317" customFormat="1" ht="28" customHeight="1" spans="1:7">
      <c r="A4" s="344" t="s">
        <v>87</v>
      </c>
      <c r="B4" s="138" t="s">
        <v>88</v>
      </c>
      <c r="C4" s="234" t="s">
        <v>89</v>
      </c>
      <c r="D4" s="234" t="s">
        <v>90</v>
      </c>
      <c r="E4" s="138" t="s">
        <v>91</v>
      </c>
      <c r="F4" s="138"/>
      <c r="G4" s="138"/>
    </row>
    <row r="5" s="317" customFormat="1" ht="28" customHeight="1" spans="1:7">
      <c r="A5" s="344"/>
      <c r="B5" s="138"/>
      <c r="C5" s="234" t="s">
        <v>92</v>
      </c>
      <c r="D5" s="234"/>
      <c r="E5" s="260" t="s">
        <v>93</v>
      </c>
      <c r="F5" s="235" t="s">
        <v>94</v>
      </c>
      <c r="G5" s="235" t="s">
        <v>95</v>
      </c>
    </row>
    <row r="6" s="317" customFormat="1" ht="28" customHeight="1" spans="1:7">
      <c r="A6" s="345" t="s">
        <v>1354</v>
      </c>
      <c r="B6" s="359">
        <f>B7+B8+B9+B10+B11+B12+B13</f>
        <v>1244354</v>
      </c>
      <c r="C6" s="359">
        <f>C7+C8+C9+C10+C11+C12+C13</f>
        <v>1204370</v>
      </c>
      <c r="D6" s="359">
        <f>D7+D8+D9+D10+D11+D12+D13</f>
        <v>257440</v>
      </c>
      <c r="E6" s="359">
        <f>E7+E8+E9+E10+E11+E12+E13</f>
        <v>259508</v>
      </c>
      <c r="F6" s="270">
        <f>E6/D6</f>
        <v>1.00803293971411</v>
      </c>
      <c r="G6" s="270">
        <f>(E6/B6-1)</f>
        <v>-0.791451628716587</v>
      </c>
    </row>
    <row r="7" ht="28" customHeight="1" spans="1:7">
      <c r="A7" s="347" t="s">
        <v>1355</v>
      </c>
      <c r="B7" s="348"/>
      <c r="C7" s="349"/>
      <c r="D7" s="349"/>
      <c r="E7" s="348"/>
      <c r="F7" s="270"/>
      <c r="G7" s="270"/>
    </row>
    <row r="8" ht="28" customHeight="1" spans="1:7">
      <c r="A8" s="347" t="s">
        <v>1356</v>
      </c>
      <c r="B8" s="350">
        <v>1235475</v>
      </c>
      <c r="C8" s="350">
        <v>1200000</v>
      </c>
      <c r="D8" s="350">
        <v>224420</v>
      </c>
      <c r="E8" s="350">
        <v>224843</v>
      </c>
      <c r="F8" s="270">
        <f>E8/D8</f>
        <v>1.00188485874699</v>
      </c>
      <c r="G8" s="270">
        <f>(E8/B8-1)</f>
        <v>-0.818010886501143</v>
      </c>
    </row>
    <row r="9" ht="28" customHeight="1" spans="1:7">
      <c r="A9" s="347" t="s">
        <v>1357</v>
      </c>
      <c r="B9" s="350">
        <v>189</v>
      </c>
      <c r="C9" s="350">
        <v>270</v>
      </c>
      <c r="D9" s="350">
        <v>270</v>
      </c>
      <c r="E9" s="350">
        <v>437</v>
      </c>
      <c r="F9" s="270">
        <f>E9/D9</f>
        <v>1.61851851851852</v>
      </c>
      <c r="G9" s="270">
        <f>(E9/B9-1)</f>
        <v>1.31216931216931</v>
      </c>
    </row>
    <row r="10" ht="28" customHeight="1" spans="1:7">
      <c r="A10" s="347" t="s">
        <v>1358</v>
      </c>
      <c r="B10" s="350">
        <v>7590</v>
      </c>
      <c r="C10" s="350">
        <v>2500</v>
      </c>
      <c r="D10" s="350">
        <v>31250</v>
      </c>
      <c r="E10" s="350">
        <v>32550</v>
      </c>
      <c r="F10" s="270">
        <f>E10/D10</f>
        <v>1.0416</v>
      </c>
      <c r="G10" s="270">
        <f>(E10/B10-1)</f>
        <v>3.28853754940711</v>
      </c>
    </row>
    <row r="11" ht="28" customHeight="1" spans="1:7">
      <c r="A11" s="347" t="s">
        <v>1359</v>
      </c>
      <c r="B11" s="350">
        <v>1100</v>
      </c>
      <c r="C11" s="349">
        <v>1600</v>
      </c>
      <c r="D11" s="349">
        <v>1500</v>
      </c>
      <c r="E11" s="350">
        <v>1678</v>
      </c>
      <c r="F11" s="270">
        <f>E11/D11</f>
        <v>1.11866666666667</v>
      </c>
      <c r="G11" s="270">
        <f>(E11/B11-1)</f>
        <v>0.525454545454545</v>
      </c>
    </row>
    <row r="12" ht="28" customHeight="1" spans="1:7">
      <c r="A12" s="351" t="s">
        <v>1360</v>
      </c>
      <c r="B12" s="350"/>
      <c r="C12" s="349"/>
      <c r="D12" s="349"/>
      <c r="E12" s="350"/>
      <c r="F12" s="270"/>
      <c r="G12" s="270"/>
    </row>
    <row r="13" ht="28" customHeight="1" spans="1:7">
      <c r="A13" s="347" t="s">
        <v>1361</v>
      </c>
      <c r="B13" s="350">
        <v>0</v>
      </c>
      <c r="C13" s="349"/>
      <c r="D13" s="349"/>
      <c r="E13" s="350">
        <v>0</v>
      </c>
      <c r="F13" s="270"/>
      <c r="G13" s="270"/>
    </row>
    <row r="14" customFormat="1" ht="28" customHeight="1" spans="1:7">
      <c r="A14" s="345" t="s">
        <v>1362</v>
      </c>
      <c r="B14" s="350">
        <v>19665</v>
      </c>
      <c r="C14" s="349">
        <v>16519</v>
      </c>
      <c r="D14" s="349">
        <v>29225</v>
      </c>
      <c r="E14" s="350">
        <v>29225</v>
      </c>
      <c r="F14" s="270">
        <f t="shared" ref="F14:F20" si="0">E14/D14</f>
        <v>1</v>
      </c>
      <c r="G14" s="270">
        <f t="shared" ref="G14:G19" si="1">(E14/B14-1)</f>
        <v>0.486142893465548</v>
      </c>
    </row>
    <row r="15" s="317" customFormat="1" ht="28" customHeight="1" spans="1:7">
      <c r="A15" s="344" t="s">
        <v>124</v>
      </c>
      <c r="B15" s="352">
        <f>SUM(B7:B14)</f>
        <v>1264019</v>
      </c>
      <c r="C15" s="352">
        <f>SUM(C7:C14)</f>
        <v>1220889</v>
      </c>
      <c r="D15" s="352">
        <f>SUM(D7:D14)</f>
        <v>286665</v>
      </c>
      <c r="E15" s="352">
        <f>SUM(E7:E14)</f>
        <v>288733</v>
      </c>
      <c r="F15" s="274">
        <f t="shared" si="0"/>
        <v>1.00721399543021</v>
      </c>
      <c r="G15" s="274">
        <f t="shared" si="1"/>
        <v>-0.771575427268103</v>
      </c>
    </row>
    <row r="16" s="317" customFormat="1" ht="28" customHeight="1" spans="1:7">
      <c r="A16" s="345" t="s">
        <v>125</v>
      </c>
      <c r="B16" s="353">
        <f>SUM(B17:B19)</f>
        <v>323407</v>
      </c>
      <c r="C16" s="353">
        <f>SUM(C17:C19)</f>
        <v>246627</v>
      </c>
      <c r="D16" s="353">
        <f>SUM(D17:D19)</f>
        <v>488674</v>
      </c>
      <c r="E16" s="353">
        <f>SUM(E17:E20)</f>
        <v>492001</v>
      </c>
      <c r="F16" s="274">
        <f t="shared" si="0"/>
        <v>1.00680821979479</v>
      </c>
      <c r="G16" s="274">
        <f t="shared" si="1"/>
        <v>0.521305970495382</v>
      </c>
    </row>
    <row r="17" ht="28" customHeight="1" spans="1:7">
      <c r="A17" s="354" t="s">
        <v>1363</v>
      </c>
      <c r="B17" s="355">
        <v>310920</v>
      </c>
      <c r="C17" s="356">
        <v>231535</v>
      </c>
      <c r="D17" s="357">
        <v>475505</v>
      </c>
      <c r="E17" s="355">
        <v>475505</v>
      </c>
      <c r="F17" s="358">
        <f t="shared" si="0"/>
        <v>1</v>
      </c>
      <c r="G17" s="270">
        <f t="shared" si="1"/>
        <v>0.529348385436768</v>
      </c>
    </row>
    <row r="18" ht="28" customHeight="1" spans="1:7">
      <c r="A18" s="347" t="s">
        <v>1364</v>
      </c>
      <c r="B18" s="359">
        <v>7686</v>
      </c>
      <c r="C18" s="360">
        <v>15092</v>
      </c>
      <c r="D18" s="361">
        <v>13169</v>
      </c>
      <c r="E18" s="359">
        <v>13169</v>
      </c>
      <c r="F18" s="270">
        <f t="shared" si="0"/>
        <v>1</v>
      </c>
      <c r="G18" s="270">
        <f t="shared" si="1"/>
        <v>0.713374967473328</v>
      </c>
    </row>
    <row r="19" ht="28" customHeight="1" spans="1:7">
      <c r="A19" s="347" t="s">
        <v>132</v>
      </c>
      <c r="B19" s="359">
        <v>4801</v>
      </c>
      <c r="C19" s="360">
        <v>0</v>
      </c>
      <c r="D19" s="361">
        <v>0</v>
      </c>
      <c r="E19" s="359">
        <v>0</v>
      </c>
      <c r="F19" s="270"/>
      <c r="G19" s="270">
        <f t="shared" si="1"/>
        <v>-1</v>
      </c>
    </row>
    <row r="20" ht="28" customHeight="1" spans="1:7">
      <c r="A20" s="347" t="s">
        <v>130</v>
      </c>
      <c r="B20" s="359"/>
      <c r="C20" s="360"/>
      <c r="D20" s="361"/>
      <c r="E20" s="359">
        <v>3327</v>
      </c>
      <c r="F20" s="270"/>
      <c r="G20" s="270"/>
    </row>
    <row r="21" ht="28" customHeight="1" spans="1:9">
      <c r="A21" s="344" t="s">
        <v>133</v>
      </c>
      <c r="B21" s="352">
        <f>B15+B16</f>
        <v>1587426</v>
      </c>
      <c r="C21" s="352">
        <f>C15+C16</f>
        <v>1467516</v>
      </c>
      <c r="D21" s="352">
        <f>D15+D16</f>
        <v>775339</v>
      </c>
      <c r="E21" s="352">
        <f>E15+E16</f>
        <v>780734</v>
      </c>
      <c r="F21" s="274">
        <f>E21/D21</f>
        <v>1.00695824665082</v>
      </c>
      <c r="G21" s="274">
        <f>(E21/B21-1)</f>
        <v>-0.508176129154997</v>
      </c>
      <c r="H21" s="362"/>
      <c r="I21" s="362"/>
    </row>
    <row r="22" ht="19.5" customHeight="1" spans="1:7">
      <c r="A22" s="335"/>
      <c r="B22" s="363"/>
      <c r="C22" s="363"/>
      <c r="D22" s="363"/>
      <c r="E22" s="363"/>
      <c r="F22" s="363"/>
      <c r="G22" s="363"/>
    </row>
  </sheetData>
  <mergeCells count="8">
    <mergeCell ref="A2:G2"/>
    <mergeCell ref="A3:G3"/>
    <mergeCell ref="E4:G4"/>
    <mergeCell ref="A22:G22"/>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showZeros="0" workbookViewId="0">
      <pane ySplit="5" topLeftCell="A26" activePane="bottomLeft" state="frozen"/>
      <selection/>
      <selection pane="bottomLeft" activeCell="H34" sqref="H34"/>
    </sheetView>
  </sheetViews>
  <sheetFormatPr defaultColWidth="9" defaultRowHeight="14.25" outlineLevelCol="6"/>
  <cols>
    <col min="1" max="1" width="41.4" style="319" customWidth="1"/>
    <col min="2" max="5" width="9.3" style="320" customWidth="1"/>
    <col min="6" max="6" width="9.3" style="321" customWidth="1"/>
    <col min="7" max="7" width="11.3" style="321" customWidth="1"/>
    <col min="8" max="8" width="9.625" style="320" customWidth="1"/>
    <col min="9" max="16384" width="9" style="320"/>
  </cols>
  <sheetData>
    <row r="1" s="313" customFormat="1" ht="16.7" customHeight="1" spans="1:7">
      <c r="A1" s="322" t="s">
        <v>1365</v>
      </c>
      <c r="F1" s="323"/>
      <c r="G1" s="323"/>
    </row>
    <row r="2" s="314" customFormat="1" ht="25" customHeight="1" spans="1:7">
      <c r="A2" s="324" t="s">
        <v>29</v>
      </c>
      <c r="B2" s="324"/>
      <c r="C2" s="324"/>
      <c r="D2" s="324"/>
      <c r="E2" s="324"/>
      <c r="F2" s="324"/>
      <c r="G2" s="324"/>
    </row>
    <row r="3" s="315" customFormat="1" ht="24" customHeight="1" spans="1:7">
      <c r="A3" s="325"/>
      <c r="B3" s="326"/>
      <c r="C3" s="326"/>
      <c r="D3" s="326"/>
      <c r="E3" s="327" t="s">
        <v>86</v>
      </c>
      <c r="F3" s="327"/>
      <c r="G3" s="327"/>
    </row>
    <row r="4" s="316" customFormat="1" ht="22" customHeight="1" spans="1:7">
      <c r="A4" s="328" t="s">
        <v>87</v>
      </c>
      <c r="B4" s="138" t="s">
        <v>88</v>
      </c>
      <c r="C4" s="234" t="s">
        <v>89</v>
      </c>
      <c r="D4" s="234" t="s">
        <v>90</v>
      </c>
      <c r="E4" s="138" t="s">
        <v>91</v>
      </c>
      <c r="F4" s="138"/>
      <c r="G4" s="138"/>
    </row>
    <row r="5" s="316" customFormat="1" ht="22" customHeight="1" spans="1:7">
      <c r="A5" s="328"/>
      <c r="B5" s="138"/>
      <c r="C5" s="234" t="s">
        <v>92</v>
      </c>
      <c r="D5" s="234"/>
      <c r="E5" s="260" t="s">
        <v>93</v>
      </c>
      <c r="F5" s="235" t="s">
        <v>94</v>
      </c>
      <c r="G5" s="235" t="s">
        <v>95</v>
      </c>
    </row>
    <row r="6" ht="22" customHeight="1" spans="1:7">
      <c r="A6" s="329" t="s">
        <v>1366</v>
      </c>
      <c r="B6" s="330">
        <v>279</v>
      </c>
      <c r="C6" s="330">
        <v>10</v>
      </c>
      <c r="D6" s="330">
        <v>0</v>
      </c>
      <c r="E6" s="330">
        <v>23</v>
      </c>
      <c r="F6" s="270"/>
      <c r="G6" s="152">
        <f>(E6/B6-1)</f>
        <v>-0.917562724014337</v>
      </c>
    </row>
    <row r="7" ht="22" customHeight="1" spans="1:7">
      <c r="A7" s="329" t="s">
        <v>1367</v>
      </c>
      <c r="B7" s="330">
        <v>279</v>
      </c>
      <c r="C7" s="330">
        <v>10</v>
      </c>
      <c r="D7" s="330">
        <v>0</v>
      </c>
      <c r="E7" s="330">
        <v>23</v>
      </c>
      <c r="F7" s="270"/>
      <c r="G7" s="152">
        <f>(E7/B7-1)</f>
        <v>-0.917562724014337</v>
      </c>
    </row>
    <row r="8" ht="22" customHeight="1" spans="1:7">
      <c r="A8" s="329" t="s">
        <v>1368</v>
      </c>
      <c r="B8" s="330"/>
      <c r="C8" s="330"/>
      <c r="D8" s="330"/>
      <c r="E8" s="330"/>
      <c r="F8" s="270"/>
      <c r="G8" s="152"/>
    </row>
    <row r="9" ht="22" customHeight="1" spans="1:7">
      <c r="A9" s="329" t="s">
        <v>1369</v>
      </c>
      <c r="B9" s="330">
        <v>2113</v>
      </c>
      <c r="C9" s="330">
        <v>1500</v>
      </c>
      <c r="D9" s="330"/>
      <c r="E9" s="330">
        <v>2900</v>
      </c>
      <c r="F9" s="270"/>
      <c r="G9" s="152">
        <f>(E9/B9-1)</f>
        <v>0.372456223379082</v>
      </c>
    </row>
    <row r="10" ht="22" customHeight="1" spans="1:7">
      <c r="A10" s="329" t="s">
        <v>1370</v>
      </c>
      <c r="B10" s="330">
        <v>2113</v>
      </c>
      <c r="C10" s="330">
        <v>1500</v>
      </c>
      <c r="D10" s="330"/>
      <c r="E10" s="330">
        <v>2900</v>
      </c>
      <c r="F10" s="270"/>
      <c r="G10" s="152">
        <f>(E10/B10-1)</f>
        <v>0.372456223379082</v>
      </c>
    </row>
    <row r="11" ht="37" customHeight="1" spans="1:7">
      <c r="A11" s="329" t="s">
        <v>1371</v>
      </c>
      <c r="B11" s="330"/>
      <c r="C11" s="330"/>
      <c r="D11" s="330"/>
      <c r="E11" s="330"/>
      <c r="F11" s="270"/>
      <c r="G11" s="152"/>
    </row>
    <row r="12" ht="22" customHeight="1" spans="1:7">
      <c r="A12" s="329" t="s">
        <v>1372</v>
      </c>
      <c r="B12" s="330">
        <v>1154890</v>
      </c>
      <c r="C12" s="330">
        <v>1084525</v>
      </c>
      <c r="D12" s="330">
        <v>235149</v>
      </c>
      <c r="E12" s="330">
        <v>202875</v>
      </c>
      <c r="F12" s="270">
        <f>E12/D12</f>
        <v>0.862750851587717</v>
      </c>
      <c r="G12" s="152">
        <f>(E12/B12-1)</f>
        <v>-0.824333919247721</v>
      </c>
    </row>
    <row r="13" ht="22" customHeight="1" spans="1:7">
      <c r="A13" s="329" t="s">
        <v>1373</v>
      </c>
      <c r="B13" s="330">
        <v>1089100</v>
      </c>
      <c r="C13" s="330">
        <v>1077825</v>
      </c>
      <c r="D13" s="330">
        <v>230399</v>
      </c>
      <c r="E13" s="330">
        <v>190703</v>
      </c>
      <c r="F13" s="270">
        <f>E13/D13</f>
        <v>0.827707585536396</v>
      </c>
      <c r="G13" s="152">
        <f>(E13/B13-1)</f>
        <v>-0.824898540078964</v>
      </c>
    </row>
    <row r="14" ht="22" customHeight="1" spans="1:7">
      <c r="A14" s="329" t="s">
        <v>1374</v>
      </c>
      <c r="B14" s="330"/>
      <c r="C14" s="330"/>
      <c r="D14" s="330"/>
      <c r="E14" s="330"/>
      <c r="F14" s="270"/>
      <c r="G14" s="152"/>
    </row>
    <row r="15" ht="22" customHeight="1" spans="1:7">
      <c r="A15" s="329" t="s">
        <v>1375</v>
      </c>
      <c r="B15" s="330"/>
      <c r="C15" s="330"/>
      <c r="D15" s="330"/>
      <c r="E15" s="330"/>
      <c r="F15" s="270"/>
      <c r="G15" s="152"/>
    </row>
    <row r="16" ht="22" customHeight="1" spans="1:7">
      <c r="A16" s="329" t="s">
        <v>1376</v>
      </c>
      <c r="B16" s="330">
        <v>7590</v>
      </c>
      <c r="C16" s="330">
        <v>2500</v>
      </c>
      <c r="D16" s="330">
        <v>1250</v>
      </c>
      <c r="E16" s="330">
        <v>8494</v>
      </c>
      <c r="F16" s="270">
        <f>E16/D16</f>
        <v>6.7952</v>
      </c>
      <c r="G16" s="152">
        <f>(E16/B16-1)</f>
        <v>0.119104084321476</v>
      </c>
    </row>
    <row r="17" ht="22" customHeight="1" spans="1:7">
      <c r="A17" s="329" t="s">
        <v>1377</v>
      </c>
      <c r="B17" s="330">
        <v>1100</v>
      </c>
      <c r="C17" s="330">
        <v>1600</v>
      </c>
      <c r="D17" s="330">
        <v>1500</v>
      </c>
      <c r="E17" s="330">
        <v>1678</v>
      </c>
      <c r="F17" s="270">
        <f>E17/D17</f>
        <v>1.11866666666667</v>
      </c>
      <c r="G17" s="152">
        <f>(E17/B17-1)</f>
        <v>0.525454545454545</v>
      </c>
    </row>
    <row r="18" ht="22" customHeight="1" spans="1:7">
      <c r="A18" s="329" t="s">
        <v>1378</v>
      </c>
      <c r="B18" s="330">
        <v>0</v>
      </c>
      <c r="C18" s="330">
        <v>0</v>
      </c>
      <c r="D18" s="330">
        <v>0</v>
      </c>
      <c r="E18" s="330">
        <v>0</v>
      </c>
      <c r="F18" s="270"/>
      <c r="G18" s="152"/>
    </row>
    <row r="19" ht="22" customHeight="1" spans="1:7">
      <c r="A19" s="329" t="s">
        <v>1379</v>
      </c>
      <c r="B19" s="330">
        <v>57100</v>
      </c>
      <c r="C19" s="330">
        <v>2600</v>
      </c>
      <c r="D19" s="330">
        <v>2000</v>
      </c>
      <c r="E19" s="330">
        <v>2000</v>
      </c>
      <c r="F19" s="270">
        <f>E19/D19</f>
        <v>1</v>
      </c>
      <c r="G19" s="152">
        <f>(E19/B19-1)</f>
        <v>-0.964973730297723</v>
      </c>
    </row>
    <row r="20" ht="22" customHeight="1" spans="1:7">
      <c r="A20" s="329" t="s">
        <v>1380</v>
      </c>
      <c r="B20" s="330">
        <v>110</v>
      </c>
      <c r="C20" s="330">
        <v>110</v>
      </c>
      <c r="D20" s="330"/>
      <c r="E20" s="330">
        <v>103</v>
      </c>
      <c r="F20" s="270"/>
      <c r="G20" s="152">
        <f>(E20/B20-1)</f>
        <v>-0.0636363636363636</v>
      </c>
    </row>
    <row r="21" ht="22" customHeight="1" spans="1:7">
      <c r="A21" s="329" t="s">
        <v>1381</v>
      </c>
      <c r="B21" s="330">
        <v>110</v>
      </c>
      <c r="C21" s="330">
        <v>110</v>
      </c>
      <c r="D21" s="330"/>
      <c r="E21" s="330">
        <v>103</v>
      </c>
      <c r="F21" s="270"/>
      <c r="G21" s="152">
        <f>(E21/B21-1)</f>
        <v>-0.0636363636363636</v>
      </c>
    </row>
    <row r="22" ht="22" customHeight="1" spans="1:7">
      <c r="A22" s="329" t="s">
        <v>1382</v>
      </c>
      <c r="B22" s="330"/>
      <c r="C22" s="330"/>
      <c r="D22" s="330"/>
      <c r="E22" s="330"/>
      <c r="F22" s="270"/>
      <c r="G22" s="152"/>
    </row>
    <row r="23" ht="22" customHeight="1" spans="1:7">
      <c r="A23" s="329" t="s">
        <v>1383</v>
      </c>
      <c r="B23" s="330"/>
      <c r="C23" s="330"/>
      <c r="D23" s="330"/>
      <c r="E23" s="330"/>
      <c r="F23" s="270"/>
      <c r="G23" s="152"/>
    </row>
    <row r="24" ht="22" customHeight="1" spans="1:7">
      <c r="A24" s="329" t="s">
        <v>1384</v>
      </c>
      <c r="B24" s="330"/>
      <c r="C24" s="330"/>
      <c r="D24" s="330"/>
      <c r="E24" s="330"/>
      <c r="F24" s="270"/>
      <c r="G24" s="152"/>
    </row>
    <row r="25" ht="22" customHeight="1" spans="1:7">
      <c r="A25" s="329" t="s">
        <v>1385</v>
      </c>
      <c r="B25" s="330">
        <v>139022</v>
      </c>
      <c r="C25" s="330">
        <v>77670</v>
      </c>
      <c r="D25" s="330">
        <v>322270</v>
      </c>
      <c r="E25" s="330">
        <v>324086</v>
      </c>
      <c r="F25" s="270">
        <f>E25/D25</f>
        <v>1.00563502653055</v>
      </c>
      <c r="G25" s="152">
        <f>(E25/B25-1)</f>
        <v>1.33118499230338</v>
      </c>
    </row>
    <row r="26" ht="36" customHeight="1" spans="1:7">
      <c r="A26" s="329" t="s">
        <v>1386</v>
      </c>
      <c r="B26" s="330">
        <v>135900</v>
      </c>
      <c r="C26" s="330">
        <v>0</v>
      </c>
      <c r="D26" s="330"/>
      <c r="E26" s="330"/>
      <c r="F26" s="270"/>
      <c r="G26" s="152">
        <f>(E26/B26-1)</f>
        <v>-1</v>
      </c>
    </row>
    <row r="27" ht="35" customHeight="1" spans="1:7">
      <c r="A27" s="329" t="s">
        <v>1387</v>
      </c>
      <c r="B27" s="330"/>
      <c r="C27" s="330">
        <v>77400</v>
      </c>
      <c r="D27" s="330">
        <v>322000</v>
      </c>
      <c r="E27" s="330">
        <v>322000</v>
      </c>
      <c r="F27" s="270">
        <f>E27/D27</f>
        <v>1</v>
      </c>
      <c r="G27" s="152"/>
    </row>
    <row r="28" ht="22" customHeight="1" spans="1:7">
      <c r="A28" s="329" t="s">
        <v>1388</v>
      </c>
      <c r="B28" s="330"/>
      <c r="C28" s="330"/>
      <c r="D28" s="330"/>
      <c r="E28" s="330"/>
      <c r="F28" s="270"/>
      <c r="G28" s="152"/>
    </row>
    <row r="29" ht="22" customHeight="1" spans="1:7">
      <c r="A29" s="329" t="s">
        <v>1389</v>
      </c>
      <c r="B29" s="330">
        <v>3122</v>
      </c>
      <c r="C29" s="330">
        <v>270</v>
      </c>
      <c r="D29" s="330">
        <v>270</v>
      </c>
      <c r="E29" s="330">
        <v>2086</v>
      </c>
      <c r="F29" s="270">
        <f>E29/D29</f>
        <v>7.72592592592593</v>
      </c>
      <c r="G29" s="152">
        <f>(E29/B29-1)</f>
        <v>-0.331838565022421</v>
      </c>
    </row>
    <row r="30" ht="22" customHeight="1" spans="1:7">
      <c r="A30" s="329" t="s">
        <v>1390</v>
      </c>
      <c r="B30" s="330">
        <v>55648</v>
      </c>
      <c r="C30" s="330">
        <v>58314</v>
      </c>
      <c r="D30" s="330">
        <v>60705</v>
      </c>
      <c r="E30" s="330">
        <v>60705</v>
      </c>
      <c r="F30" s="270">
        <f>E30/D30</f>
        <v>1</v>
      </c>
      <c r="G30" s="152">
        <f>(E30/B30-1)</f>
        <v>0.0908747843588269</v>
      </c>
    </row>
    <row r="31" customFormat="1" ht="22" customHeight="1" spans="1:7">
      <c r="A31" s="329" t="s">
        <v>1391</v>
      </c>
      <c r="B31" s="330">
        <v>55648</v>
      </c>
      <c r="C31" s="330">
        <v>58314</v>
      </c>
      <c r="D31" s="330">
        <v>60705</v>
      </c>
      <c r="E31" s="330">
        <v>60705</v>
      </c>
      <c r="F31" s="270">
        <f>E31/D31</f>
        <v>1</v>
      </c>
      <c r="G31" s="152">
        <f>(E31/B31-1)</f>
        <v>0.0908747843588269</v>
      </c>
    </row>
    <row r="32" customFormat="1" ht="22" customHeight="1" spans="1:7">
      <c r="A32" s="329" t="s">
        <v>1392</v>
      </c>
      <c r="B32" s="330"/>
      <c r="C32" s="330"/>
      <c r="D32" s="330"/>
      <c r="E32" s="330"/>
      <c r="F32" s="270"/>
      <c r="G32" s="152"/>
    </row>
    <row r="33" customFormat="1" ht="22" customHeight="1" spans="1:7">
      <c r="A33" s="329" t="s">
        <v>1393</v>
      </c>
      <c r="B33" s="330"/>
      <c r="C33" s="330"/>
      <c r="D33" s="330"/>
      <c r="E33" s="330"/>
      <c r="F33" s="270"/>
      <c r="G33" s="152"/>
    </row>
    <row r="34" s="317" customFormat="1" ht="22" customHeight="1" spans="1:7">
      <c r="A34" s="114" t="s">
        <v>1394</v>
      </c>
      <c r="B34" s="331">
        <f>B6+B9+B12+B20+B22+B25+B30+B32</f>
        <v>1352062</v>
      </c>
      <c r="C34" s="331">
        <f>C6+C9+C12+C20+C22+C25+C30+C32</f>
        <v>1222129</v>
      </c>
      <c r="D34" s="331">
        <f>D6+D9+D12+D20+D22+D25+D30+D32</f>
        <v>618124</v>
      </c>
      <c r="E34" s="331">
        <f>E6+E9+E12+E20+E22+E25+E30+E32</f>
        <v>590692</v>
      </c>
      <c r="F34" s="274">
        <f>E34/D34</f>
        <v>0.955620555098977</v>
      </c>
      <c r="G34" s="161">
        <f t="shared" ref="G34:G40" si="0">(E34/B34-1)</f>
        <v>-0.56311766768092</v>
      </c>
    </row>
    <row r="35" s="317" customFormat="1" ht="22" customHeight="1" spans="1:7">
      <c r="A35" s="332" t="s">
        <v>160</v>
      </c>
      <c r="B35" s="331">
        <f>SUM(B36:B39)</f>
        <v>235364</v>
      </c>
      <c r="C35" s="331">
        <f>SUM(C36:C39)</f>
        <v>245387</v>
      </c>
      <c r="D35" s="331">
        <f>SUM(D36:D39)</f>
        <v>157215</v>
      </c>
      <c r="E35" s="331">
        <f>SUM(E36:E39)</f>
        <v>190042</v>
      </c>
      <c r="F35" s="274">
        <f t="shared" ref="F35:F40" si="1">E35/D35</f>
        <v>1.20880323124384</v>
      </c>
      <c r="G35" s="161">
        <f t="shared" si="0"/>
        <v>-0.192561309291141</v>
      </c>
    </row>
    <row r="36" s="318" customFormat="1" ht="22" customHeight="1" spans="1:7">
      <c r="A36" s="333" t="s">
        <v>1395</v>
      </c>
      <c r="B36" s="330">
        <v>122300</v>
      </c>
      <c r="C36" s="330">
        <v>155925</v>
      </c>
      <c r="D36" s="330">
        <v>155925</v>
      </c>
      <c r="E36" s="330">
        <v>155925</v>
      </c>
      <c r="F36" s="270">
        <f t="shared" si="1"/>
        <v>1</v>
      </c>
      <c r="G36" s="152">
        <f t="shared" si="0"/>
        <v>0.274938675388389</v>
      </c>
    </row>
    <row r="37" ht="22" customHeight="1" spans="1:7">
      <c r="A37" s="334" t="s">
        <v>1396</v>
      </c>
      <c r="B37" s="330">
        <v>2719</v>
      </c>
      <c r="C37" s="330">
        <v>17964</v>
      </c>
      <c r="D37" s="330">
        <v>1290</v>
      </c>
      <c r="E37" s="330">
        <v>1766</v>
      </c>
      <c r="F37" s="270">
        <f t="shared" si="1"/>
        <v>1.36899224806202</v>
      </c>
      <c r="G37" s="152">
        <f t="shared" si="0"/>
        <v>-0.350496506068408</v>
      </c>
    </row>
    <row r="38" ht="22" customHeight="1" spans="1:7">
      <c r="A38" s="334" t="s">
        <v>1397</v>
      </c>
      <c r="B38" s="364">
        <v>110345</v>
      </c>
      <c r="C38" s="330">
        <v>71498</v>
      </c>
      <c r="D38" s="330">
        <v>0</v>
      </c>
      <c r="E38" s="364">
        <v>0</v>
      </c>
      <c r="F38" s="270"/>
      <c r="G38" s="152">
        <f t="shared" si="0"/>
        <v>-1</v>
      </c>
    </row>
    <row r="39" ht="22" customHeight="1" spans="1:7">
      <c r="A39" s="334" t="s">
        <v>165</v>
      </c>
      <c r="B39" s="330">
        <v>0</v>
      </c>
      <c r="C39" s="330">
        <v>0</v>
      </c>
      <c r="D39" s="330">
        <v>0</v>
      </c>
      <c r="E39" s="330">
        <v>32351</v>
      </c>
      <c r="F39" s="270"/>
      <c r="G39" s="152"/>
    </row>
    <row r="40" s="317" customFormat="1" ht="22" customHeight="1" spans="1:7">
      <c r="A40" s="328" t="s">
        <v>1398</v>
      </c>
      <c r="B40" s="331">
        <f>B34+B35</f>
        <v>1587426</v>
      </c>
      <c r="C40" s="331">
        <f>C34+C35</f>
        <v>1467516</v>
      </c>
      <c r="D40" s="331">
        <f>D34+D35</f>
        <v>775339</v>
      </c>
      <c r="E40" s="331">
        <f>E34+E35</f>
        <v>780734</v>
      </c>
      <c r="F40" s="274">
        <f t="shared" si="1"/>
        <v>1.00695824665082</v>
      </c>
      <c r="G40" s="161">
        <f t="shared" si="0"/>
        <v>-0.508176129154997</v>
      </c>
    </row>
    <row r="41" ht="16.7" customHeight="1" spans="1:7">
      <c r="A41" s="335"/>
      <c r="B41" s="335"/>
      <c r="C41" s="335"/>
      <c r="D41" s="335"/>
      <c r="E41" s="335"/>
      <c r="F41" s="335"/>
      <c r="G41" s="335"/>
    </row>
  </sheetData>
  <mergeCells count="8">
    <mergeCell ref="A2:G2"/>
    <mergeCell ref="E3:G3"/>
    <mergeCell ref="E4:G4"/>
    <mergeCell ref="A41:G41"/>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ignoredErrors>
    <ignoredError sqref="B40:C40 E40" unlocked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showZeros="0" workbookViewId="0">
      <pane ySplit="5" topLeftCell="A6" activePane="bottomLeft" state="frozen"/>
      <selection/>
      <selection pane="bottomLeft" activeCell="G6" sqref="G6"/>
    </sheetView>
  </sheetViews>
  <sheetFormatPr defaultColWidth="9" defaultRowHeight="14.25"/>
  <cols>
    <col min="1" max="1" width="40.8" style="336" customWidth="1"/>
    <col min="2" max="2" width="9.3" style="337" customWidth="1"/>
    <col min="3" max="4" width="9.3" style="338" customWidth="1"/>
    <col min="5" max="5" width="9.3" style="337" customWidth="1"/>
    <col min="6" max="6" width="9.1" style="321" customWidth="1"/>
    <col min="7" max="7" width="11.2" style="321" customWidth="1"/>
    <col min="8" max="9" width="9.5" style="320" customWidth="1"/>
    <col min="10" max="16384" width="9" style="320"/>
  </cols>
  <sheetData>
    <row r="1" s="313" customFormat="1" ht="21" customHeight="1" spans="1:7">
      <c r="A1" s="339" t="s">
        <v>1399</v>
      </c>
      <c r="B1" s="340"/>
      <c r="C1" s="341"/>
      <c r="D1" s="341"/>
      <c r="E1" s="340"/>
      <c r="F1" s="342"/>
      <c r="G1" s="342"/>
    </row>
    <row r="2" s="314" customFormat="1" ht="24.75" customHeight="1" spans="1:7">
      <c r="A2" s="324" t="s">
        <v>31</v>
      </c>
      <c r="B2" s="324"/>
      <c r="C2" s="324"/>
      <c r="D2" s="324"/>
      <c r="E2" s="324"/>
      <c r="F2" s="324"/>
      <c r="G2" s="324"/>
    </row>
    <row r="3" s="315" customFormat="1" ht="24" customHeight="1" spans="1:7">
      <c r="A3" s="343" t="s">
        <v>86</v>
      </c>
      <c r="B3" s="343"/>
      <c r="C3" s="343"/>
      <c r="D3" s="343"/>
      <c r="E3" s="343"/>
      <c r="F3" s="343"/>
      <c r="G3" s="343"/>
    </row>
    <row r="4" s="317" customFormat="1" ht="28" customHeight="1" spans="1:7">
      <c r="A4" s="344" t="s">
        <v>87</v>
      </c>
      <c r="B4" s="138" t="s">
        <v>88</v>
      </c>
      <c r="C4" s="234" t="s">
        <v>89</v>
      </c>
      <c r="D4" s="234" t="s">
        <v>90</v>
      </c>
      <c r="E4" s="138" t="s">
        <v>91</v>
      </c>
      <c r="F4" s="138"/>
      <c r="G4" s="138"/>
    </row>
    <row r="5" s="317" customFormat="1" ht="28" customHeight="1" spans="1:7">
      <c r="A5" s="344"/>
      <c r="B5" s="138"/>
      <c r="C5" s="234"/>
      <c r="D5" s="234"/>
      <c r="E5" s="260" t="s">
        <v>93</v>
      </c>
      <c r="F5" s="235" t="s">
        <v>94</v>
      </c>
      <c r="G5" s="235" t="s">
        <v>95</v>
      </c>
    </row>
    <row r="6" s="317" customFormat="1" ht="28" customHeight="1" spans="1:7">
      <c r="A6" s="345" t="s">
        <v>1354</v>
      </c>
      <c r="B6" s="138">
        <v>1244354</v>
      </c>
      <c r="C6" s="234">
        <v>1204370</v>
      </c>
      <c r="D6" s="234">
        <v>257440</v>
      </c>
      <c r="E6" s="260">
        <v>259508</v>
      </c>
      <c r="F6" s="346">
        <v>1.008</v>
      </c>
      <c r="G6" s="346">
        <v>-0.791451628716587</v>
      </c>
    </row>
    <row r="7" ht="28" customHeight="1" spans="1:7">
      <c r="A7" s="347" t="s">
        <v>1355</v>
      </c>
      <c r="B7" s="348"/>
      <c r="C7" s="349"/>
      <c r="D7" s="349"/>
      <c r="E7" s="348"/>
      <c r="F7" s="270"/>
      <c r="G7" s="270"/>
    </row>
    <row r="8" ht="28" customHeight="1" spans="1:7">
      <c r="A8" s="347" t="s">
        <v>1356</v>
      </c>
      <c r="B8" s="350">
        <v>1235475</v>
      </c>
      <c r="C8" s="350">
        <v>1200000</v>
      </c>
      <c r="D8" s="350">
        <v>224420</v>
      </c>
      <c r="E8" s="350">
        <v>224843</v>
      </c>
      <c r="F8" s="270">
        <v>1.00188485874699</v>
      </c>
      <c r="G8" s="270">
        <v>-0.818010886501143</v>
      </c>
    </row>
    <row r="9" ht="28" customHeight="1" spans="1:7">
      <c r="A9" s="347" t="s">
        <v>1357</v>
      </c>
      <c r="B9" s="350">
        <v>189</v>
      </c>
      <c r="C9" s="350">
        <v>270</v>
      </c>
      <c r="D9" s="350">
        <v>270</v>
      </c>
      <c r="E9" s="350">
        <v>437</v>
      </c>
      <c r="F9" s="270">
        <v>1.61851851851852</v>
      </c>
      <c r="G9" s="270">
        <v>1.31216931216931</v>
      </c>
    </row>
    <row r="10" ht="28" customHeight="1" spans="1:7">
      <c r="A10" s="347" t="s">
        <v>1358</v>
      </c>
      <c r="B10" s="350">
        <v>7590</v>
      </c>
      <c r="C10" s="350">
        <v>2500</v>
      </c>
      <c r="D10" s="350">
        <v>31250</v>
      </c>
      <c r="E10" s="350">
        <v>32550</v>
      </c>
      <c r="F10" s="270">
        <v>1.0416</v>
      </c>
      <c r="G10" s="270">
        <v>3.28853754940711</v>
      </c>
    </row>
    <row r="11" ht="28" customHeight="1" spans="1:7">
      <c r="A11" s="347" t="s">
        <v>1359</v>
      </c>
      <c r="B11" s="350">
        <v>1100</v>
      </c>
      <c r="C11" s="349">
        <v>1600</v>
      </c>
      <c r="D11" s="349">
        <v>1500</v>
      </c>
      <c r="E11" s="350">
        <v>1678</v>
      </c>
      <c r="F11" s="270">
        <v>1.11866666666667</v>
      </c>
      <c r="G11" s="270">
        <v>0.525454545454545</v>
      </c>
    </row>
    <row r="12" ht="28" customHeight="1" spans="1:7">
      <c r="A12" s="351" t="s">
        <v>1360</v>
      </c>
      <c r="B12" s="350"/>
      <c r="C12" s="349"/>
      <c r="D12" s="349"/>
      <c r="E12" s="350"/>
      <c r="F12" s="270"/>
      <c r="G12" s="270"/>
    </row>
    <row r="13" ht="28" customHeight="1" spans="1:7">
      <c r="A13" s="347" t="s">
        <v>1361</v>
      </c>
      <c r="B13" s="350">
        <v>0</v>
      </c>
      <c r="C13" s="349"/>
      <c r="D13" s="349"/>
      <c r="E13" s="350">
        <v>0</v>
      </c>
      <c r="F13" s="270"/>
      <c r="G13" s="270"/>
    </row>
    <row r="14" customFormat="1" ht="28" customHeight="1" spans="1:7">
      <c r="A14" s="345" t="s">
        <v>1362</v>
      </c>
      <c r="B14" s="350">
        <v>19665</v>
      </c>
      <c r="C14" s="349">
        <v>16519</v>
      </c>
      <c r="D14" s="349">
        <v>29225</v>
      </c>
      <c r="E14" s="350">
        <v>29225</v>
      </c>
      <c r="F14" s="270">
        <v>1</v>
      </c>
      <c r="G14" s="270">
        <v>0.486142893465548</v>
      </c>
    </row>
    <row r="15" s="317" customFormat="1" ht="28" customHeight="1" spans="1:7">
      <c r="A15" s="344" t="s">
        <v>124</v>
      </c>
      <c r="B15" s="352">
        <v>1264019</v>
      </c>
      <c r="C15" s="352">
        <v>1220889</v>
      </c>
      <c r="D15" s="352">
        <v>286665</v>
      </c>
      <c r="E15" s="352">
        <v>288733</v>
      </c>
      <c r="F15" s="274">
        <v>1.00721399543021</v>
      </c>
      <c r="G15" s="274">
        <v>-0.771575427268103</v>
      </c>
    </row>
    <row r="16" s="317" customFormat="1" ht="28" customHeight="1" spans="1:7">
      <c r="A16" s="345" t="s">
        <v>125</v>
      </c>
      <c r="B16" s="353">
        <v>323407</v>
      </c>
      <c r="C16" s="353">
        <v>246627</v>
      </c>
      <c r="D16" s="353">
        <v>488674</v>
      </c>
      <c r="E16" s="353">
        <v>492001</v>
      </c>
      <c r="F16" s="274">
        <v>1.00680821979479</v>
      </c>
      <c r="G16" s="274">
        <v>0.521305970495382</v>
      </c>
    </row>
    <row r="17" ht="28" customHeight="1" spans="1:7">
      <c r="A17" s="354" t="s">
        <v>1363</v>
      </c>
      <c r="B17" s="355">
        <v>310920</v>
      </c>
      <c r="C17" s="356">
        <v>231535</v>
      </c>
      <c r="D17" s="357">
        <v>475505</v>
      </c>
      <c r="E17" s="355">
        <v>475505</v>
      </c>
      <c r="F17" s="358">
        <v>1</v>
      </c>
      <c r="G17" s="270">
        <v>0.529348385436768</v>
      </c>
    </row>
    <row r="18" ht="28" customHeight="1" spans="1:7">
      <c r="A18" s="347" t="s">
        <v>1364</v>
      </c>
      <c r="B18" s="359">
        <v>7686</v>
      </c>
      <c r="C18" s="360">
        <v>15092</v>
      </c>
      <c r="D18" s="361">
        <v>13169</v>
      </c>
      <c r="E18" s="359">
        <v>13169</v>
      </c>
      <c r="F18" s="270">
        <v>1</v>
      </c>
      <c r="G18" s="270">
        <v>0.713374967473328</v>
      </c>
    </row>
    <row r="19" ht="28" customHeight="1" spans="1:7">
      <c r="A19" s="347" t="s">
        <v>132</v>
      </c>
      <c r="B19" s="359">
        <v>4801</v>
      </c>
      <c r="C19" s="360">
        <v>0</v>
      </c>
      <c r="D19" s="361">
        <v>0</v>
      </c>
      <c r="E19" s="359">
        <v>0</v>
      </c>
      <c r="F19" s="270"/>
      <c r="G19" s="270">
        <v>-1</v>
      </c>
    </row>
    <row r="20" ht="28" customHeight="1" spans="1:7">
      <c r="A20" s="347" t="s">
        <v>130</v>
      </c>
      <c r="B20" s="359"/>
      <c r="C20" s="360"/>
      <c r="D20" s="361"/>
      <c r="E20" s="359">
        <v>3327</v>
      </c>
      <c r="F20" s="270"/>
      <c r="G20" s="270"/>
    </row>
    <row r="21" ht="28" customHeight="1" spans="1:9">
      <c r="A21" s="344" t="s">
        <v>133</v>
      </c>
      <c r="B21" s="352">
        <v>1587426</v>
      </c>
      <c r="C21" s="352">
        <v>1467516</v>
      </c>
      <c r="D21" s="352">
        <v>775339</v>
      </c>
      <c r="E21" s="352">
        <v>780734</v>
      </c>
      <c r="F21" s="274">
        <v>1.00695824665082</v>
      </c>
      <c r="G21" s="274">
        <v>-0.508176129154997</v>
      </c>
      <c r="H21" s="362"/>
      <c r="I21" s="362"/>
    </row>
    <row r="22" ht="19.5" customHeight="1" spans="1:7">
      <c r="A22" s="335"/>
      <c r="B22" s="363"/>
      <c r="C22" s="363"/>
      <c r="D22" s="363"/>
      <c r="E22" s="363"/>
      <c r="F22" s="363"/>
      <c r="G22" s="363"/>
    </row>
  </sheetData>
  <mergeCells count="8">
    <mergeCell ref="A2:G2"/>
    <mergeCell ref="A3:G3"/>
    <mergeCell ref="E4:G4"/>
    <mergeCell ref="A22:G22"/>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showZeros="0" workbookViewId="0">
      <pane ySplit="5" topLeftCell="A27" activePane="bottomLeft" state="frozen"/>
      <selection/>
      <selection pane="bottomLeft" activeCell="E36" sqref="E36"/>
    </sheetView>
  </sheetViews>
  <sheetFormatPr defaultColWidth="9" defaultRowHeight="14.25" outlineLevelCol="6"/>
  <cols>
    <col min="1" max="1" width="41.4" style="319" customWidth="1"/>
    <col min="2" max="5" width="9.3" style="320" customWidth="1"/>
    <col min="6" max="6" width="9.3" style="321" customWidth="1"/>
    <col min="7" max="7" width="11.3" style="321" customWidth="1"/>
    <col min="8" max="8" width="9.625" style="320" customWidth="1"/>
    <col min="9" max="16384" width="9" style="320"/>
  </cols>
  <sheetData>
    <row r="1" s="313" customFormat="1" ht="16.7" customHeight="1" spans="1:7">
      <c r="A1" s="322" t="s">
        <v>1400</v>
      </c>
      <c r="F1" s="323"/>
      <c r="G1" s="323"/>
    </row>
    <row r="2" s="314" customFormat="1" ht="25" customHeight="1" spans="1:7">
      <c r="A2" s="324" t="s">
        <v>33</v>
      </c>
      <c r="B2" s="324"/>
      <c r="C2" s="324"/>
      <c r="D2" s="324"/>
      <c r="E2" s="324"/>
      <c r="F2" s="324"/>
      <c r="G2" s="324"/>
    </row>
    <row r="3" s="315" customFormat="1" ht="24" customHeight="1" spans="1:7">
      <c r="A3" s="325"/>
      <c r="B3" s="326"/>
      <c r="C3" s="326"/>
      <c r="D3" s="326"/>
      <c r="E3" s="327" t="s">
        <v>86</v>
      </c>
      <c r="F3" s="327"/>
      <c r="G3" s="327"/>
    </row>
    <row r="4" s="316" customFormat="1" ht="22" customHeight="1" spans="1:7">
      <c r="A4" s="328" t="s">
        <v>87</v>
      </c>
      <c r="B4" s="138" t="s">
        <v>88</v>
      </c>
      <c r="C4" s="234" t="s">
        <v>89</v>
      </c>
      <c r="D4" s="234" t="s">
        <v>90</v>
      </c>
      <c r="E4" s="138" t="s">
        <v>91</v>
      </c>
      <c r="F4" s="138"/>
      <c r="G4" s="138"/>
    </row>
    <row r="5" s="316" customFormat="1" ht="22" customHeight="1" spans="1:7">
      <c r="A5" s="328"/>
      <c r="B5" s="138"/>
      <c r="C5" s="234"/>
      <c r="D5" s="234"/>
      <c r="E5" s="260" t="s">
        <v>93</v>
      </c>
      <c r="F5" s="235" t="s">
        <v>94</v>
      </c>
      <c r="G5" s="235" t="s">
        <v>95</v>
      </c>
    </row>
    <row r="6" ht="22" customHeight="1" spans="1:7">
      <c r="A6" s="329" t="s">
        <v>1366</v>
      </c>
      <c r="B6" s="330">
        <v>279</v>
      </c>
      <c r="C6" s="330">
        <v>10</v>
      </c>
      <c r="D6" s="330">
        <v>0</v>
      </c>
      <c r="E6" s="330">
        <v>23</v>
      </c>
      <c r="F6" s="270"/>
      <c r="G6" s="152">
        <v>-0.917562724014337</v>
      </c>
    </row>
    <row r="7" ht="22" customHeight="1" spans="1:7">
      <c r="A7" s="329" t="s">
        <v>1367</v>
      </c>
      <c r="B7" s="330">
        <v>279</v>
      </c>
      <c r="C7" s="330">
        <v>10</v>
      </c>
      <c r="D7" s="330">
        <v>0</v>
      </c>
      <c r="E7" s="330">
        <v>23</v>
      </c>
      <c r="F7" s="270"/>
      <c r="G7" s="152">
        <v>-0.917562724014337</v>
      </c>
    </row>
    <row r="8" ht="22" customHeight="1" spans="1:7">
      <c r="A8" s="329" t="s">
        <v>1368</v>
      </c>
      <c r="B8" s="330"/>
      <c r="C8" s="330"/>
      <c r="D8" s="330"/>
      <c r="E8" s="330"/>
      <c r="F8" s="270"/>
      <c r="G8" s="152"/>
    </row>
    <row r="9" ht="22" customHeight="1" spans="1:7">
      <c r="A9" s="329" t="s">
        <v>1369</v>
      </c>
      <c r="B9" s="330">
        <v>2113</v>
      </c>
      <c r="C9" s="330">
        <v>1500</v>
      </c>
      <c r="D9" s="330"/>
      <c r="E9" s="330">
        <v>2900</v>
      </c>
      <c r="F9" s="270"/>
      <c r="G9" s="152">
        <v>0.372456223379082</v>
      </c>
    </row>
    <row r="10" ht="22" customHeight="1" spans="1:7">
      <c r="A10" s="329" t="s">
        <v>1370</v>
      </c>
      <c r="B10" s="330">
        <v>2113</v>
      </c>
      <c r="C10" s="330">
        <v>1500</v>
      </c>
      <c r="D10" s="330"/>
      <c r="E10" s="330">
        <v>2900</v>
      </c>
      <c r="F10" s="270"/>
      <c r="G10" s="152">
        <v>0.372456223379082</v>
      </c>
    </row>
    <row r="11" ht="37" customHeight="1" spans="1:7">
      <c r="A11" s="329" t="s">
        <v>1371</v>
      </c>
      <c r="B11" s="330"/>
      <c r="C11" s="330"/>
      <c r="D11" s="330"/>
      <c r="E11" s="330"/>
      <c r="F11" s="270"/>
      <c r="G11" s="152"/>
    </row>
    <row r="12" ht="22" customHeight="1" spans="1:7">
      <c r="A12" s="329" t="s">
        <v>1372</v>
      </c>
      <c r="B12" s="330">
        <v>1154890</v>
      </c>
      <c r="C12" s="330">
        <v>1084525</v>
      </c>
      <c r="D12" s="330">
        <v>235149</v>
      </c>
      <c r="E12" s="330">
        <v>202875</v>
      </c>
      <c r="F12" s="270">
        <v>0.862750851587717</v>
      </c>
      <c r="G12" s="152">
        <v>-0.824333919247721</v>
      </c>
    </row>
    <row r="13" ht="22" customHeight="1" spans="1:7">
      <c r="A13" s="329" t="s">
        <v>1373</v>
      </c>
      <c r="B13" s="330">
        <v>1089100</v>
      </c>
      <c r="C13" s="330">
        <v>1077825</v>
      </c>
      <c r="D13" s="330">
        <v>230399</v>
      </c>
      <c r="E13" s="330">
        <v>190703</v>
      </c>
      <c r="F13" s="270">
        <v>0.827707585536396</v>
      </c>
      <c r="G13" s="152">
        <v>-0.824898540078964</v>
      </c>
    </row>
    <row r="14" ht="22" customHeight="1" spans="1:7">
      <c r="A14" s="329" t="s">
        <v>1374</v>
      </c>
      <c r="B14" s="330"/>
      <c r="C14" s="330"/>
      <c r="D14" s="330"/>
      <c r="E14" s="330"/>
      <c r="F14" s="270"/>
      <c r="G14" s="152"/>
    </row>
    <row r="15" ht="22" customHeight="1" spans="1:7">
      <c r="A15" s="329" t="s">
        <v>1375</v>
      </c>
      <c r="B15" s="330"/>
      <c r="C15" s="330"/>
      <c r="D15" s="330"/>
      <c r="E15" s="330"/>
      <c r="F15" s="270"/>
      <c r="G15" s="152"/>
    </row>
    <row r="16" ht="22" customHeight="1" spans="1:7">
      <c r="A16" s="329" t="s">
        <v>1376</v>
      </c>
      <c r="B16" s="330">
        <v>7590</v>
      </c>
      <c r="C16" s="330">
        <v>2500</v>
      </c>
      <c r="D16" s="330">
        <v>1250</v>
      </c>
      <c r="E16" s="330">
        <v>8494</v>
      </c>
      <c r="F16" s="270">
        <v>6.7952</v>
      </c>
      <c r="G16" s="152">
        <v>0.119104084321476</v>
      </c>
    </row>
    <row r="17" ht="22" customHeight="1" spans="1:7">
      <c r="A17" s="329" t="s">
        <v>1377</v>
      </c>
      <c r="B17" s="330">
        <v>1100</v>
      </c>
      <c r="C17" s="330">
        <v>1600</v>
      </c>
      <c r="D17" s="330">
        <v>1500</v>
      </c>
      <c r="E17" s="330">
        <v>1678</v>
      </c>
      <c r="F17" s="270">
        <v>1.11866666666667</v>
      </c>
      <c r="G17" s="152">
        <v>0.525454545454545</v>
      </c>
    </row>
    <row r="18" ht="22" customHeight="1" spans="1:7">
      <c r="A18" s="329" t="s">
        <v>1378</v>
      </c>
      <c r="B18" s="330">
        <v>0</v>
      </c>
      <c r="C18" s="330">
        <v>0</v>
      </c>
      <c r="D18" s="330">
        <v>0</v>
      </c>
      <c r="E18" s="330">
        <v>0</v>
      </c>
      <c r="F18" s="270"/>
      <c r="G18" s="152"/>
    </row>
    <row r="19" ht="22" customHeight="1" spans="1:7">
      <c r="A19" s="329" t="s">
        <v>1379</v>
      </c>
      <c r="B19" s="330">
        <v>57100</v>
      </c>
      <c r="C19" s="330">
        <v>2600</v>
      </c>
      <c r="D19" s="330">
        <v>2000</v>
      </c>
      <c r="E19" s="330">
        <v>2000</v>
      </c>
      <c r="F19" s="270">
        <v>1</v>
      </c>
      <c r="G19" s="152">
        <v>-0.964973730297723</v>
      </c>
    </row>
    <row r="20" ht="22" customHeight="1" spans="1:7">
      <c r="A20" s="329" t="s">
        <v>1380</v>
      </c>
      <c r="B20" s="330">
        <v>110</v>
      </c>
      <c r="C20" s="330">
        <v>110</v>
      </c>
      <c r="D20" s="330"/>
      <c r="E20" s="330">
        <v>103</v>
      </c>
      <c r="F20" s="270"/>
      <c r="G20" s="152">
        <v>-0.0636363636363636</v>
      </c>
    </row>
    <row r="21" ht="22" customHeight="1" spans="1:7">
      <c r="A21" s="329" t="s">
        <v>1381</v>
      </c>
      <c r="B21" s="330">
        <v>110</v>
      </c>
      <c r="C21" s="330">
        <v>110</v>
      </c>
      <c r="D21" s="330"/>
      <c r="E21" s="330">
        <v>103</v>
      </c>
      <c r="F21" s="270"/>
      <c r="G21" s="152">
        <v>-0.0636363636363636</v>
      </c>
    </row>
    <row r="22" ht="22" customHeight="1" spans="1:7">
      <c r="A22" s="329" t="s">
        <v>1382</v>
      </c>
      <c r="B22" s="330"/>
      <c r="C22" s="330"/>
      <c r="D22" s="330"/>
      <c r="E22" s="330"/>
      <c r="F22" s="270"/>
      <c r="G22" s="152"/>
    </row>
    <row r="23" ht="22" customHeight="1" spans="1:7">
      <c r="A23" s="329" t="s">
        <v>1383</v>
      </c>
      <c r="B23" s="330"/>
      <c r="C23" s="330"/>
      <c r="D23" s="330"/>
      <c r="E23" s="330"/>
      <c r="F23" s="270"/>
      <c r="G23" s="152"/>
    </row>
    <row r="24" ht="22" customHeight="1" spans="1:7">
      <c r="A24" s="329" t="s">
        <v>1384</v>
      </c>
      <c r="B24" s="330"/>
      <c r="C24" s="330"/>
      <c r="D24" s="330"/>
      <c r="E24" s="330"/>
      <c r="F24" s="270"/>
      <c r="G24" s="152"/>
    </row>
    <row r="25" ht="22" customHeight="1" spans="1:7">
      <c r="A25" s="329" t="s">
        <v>1385</v>
      </c>
      <c r="B25" s="330">
        <v>139022</v>
      </c>
      <c r="C25" s="330">
        <v>77670</v>
      </c>
      <c r="D25" s="330">
        <v>322270</v>
      </c>
      <c r="E25" s="330">
        <v>324086</v>
      </c>
      <c r="F25" s="270">
        <v>1.00563502653055</v>
      </c>
      <c r="G25" s="152">
        <v>1.33118499230338</v>
      </c>
    </row>
    <row r="26" ht="36" customHeight="1" spans="1:7">
      <c r="A26" s="329" t="s">
        <v>1386</v>
      </c>
      <c r="B26" s="330">
        <v>135900</v>
      </c>
      <c r="C26" s="330">
        <v>0</v>
      </c>
      <c r="D26" s="330"/>
      <c r="E26" s="330"/>
      <c r="F26" s="270"/>
      <c r="G26" s="152">
        <v>-1</v>
      </c>
    </row>
    <row r="27" ht="35" customHeight="1" spans="1:7">
      <c r="A27" s="329" t="s">
        <v>1387</v>
      </c>
      <c r="B27" s="330"/>
      <c r="C27" s="330">
        <v>77400</v>
      </c>
      <c r="D27" s="330">
        <v>322000</v>
      </c>
      <c r="E27" s="330">
        <v>322000</v>
      </c>
      <c r="F27" s="270">
        <v>1</v>
      </c>
      <c r="G27" s="152"/>
    </row>
    <row r="28" ht="22" customHeight="1" spans="1:7">
      <c r="A28" s="329" t="s">
        <v>1388</v>
      </c>
      <c r="B28" s="330"/>
      <c r="C28" s="330"/>
      <c r="D28" s="330"/>
      <c r="E28" s="330"/>
      <c r="F28" s="270"/>
      <c r="G28" s="152"/>
    </row>
    <row r="29" ht="22" customHeight="1" spans="1:7">
      <c r="A29" s="329" t="s">
        <v>1389</v>
      </c>
      <c r="B29" s="330">
        <v>3122</v>
      </c>
      <c r="C29" s="330">
        <v>270</v>
      </c>
      <c r="D29" s="330">
        <v>270</v>
      </c>
      <c r="E29" s="330">
        <v>2086</v>
      </c>
      <c r="F29" s="270">
        <v>7.72592592592593</v>
      </c>
      <c r="G29" s="152">
        <v>-0.331838565022421</v>
      </c>
    </row>
    <row r="30" ht="22" customHeight="1" spans="1:7">
      <c r="A30" s="329" t="s">
        <v>1390</v>
      </c>
      <c r="B30" s="330">
        <v>55648</v>
      </c>
      <c r="C30" s="330">
        <v>58314</v>
      </c>
      <c r="D30" s="330">
        <v>60705</v>
      </c>
      <c r="E30" s="330">
        <v>60705</v>
      </c>
      <c r="F30" s="270">
        <v>1</v>
      </c>
      <c r="G30" s="152">
        <v>0.0908747843588269</v>
      </c>
    </row>
    <row r="31" customFormat="1" ht="22" customHeight="1" spans="1:7">
      <c r="A31" s="329" t="s">
        <v>1391</v>
      </c>
      <c r="B31" s="330">
        <v>55648</v>
      </c>
      <c r="C31" s="330">
        <v>58314</v>
      </c>
      <c r="D31" s="330">
        <v>60705</v>
      </c>
      <c r="E31" s="330">
        <v>60705</v>
      </c>
      <c r="F31" s="270">
        <v>1</v>
      </c>
      <c r="G31" s="152">
        <v>0.0908747843588269</v>
      </c>
    </row>
    <row r="32" customFormat="1" ht="22" customHeight="1" spans="1:7">
      <c r="A32" s="329" t="s">
        <v>1392</v>
      </c>
      <c r="B32" s="330"/>
      <c r="C32" s="330"/>
      <c r="D32" s="330"/>
      <c r="E32" s="330"/>
      <c r="F32" s="270"/>
      <c r="G32" s="152"/>
    </row>
    <row r="33" customFormat="1" ht="22" customHeight="1" spans="1:7">
      <c r="A33" s="329" t="s">
        <v>1393</v>
      </c>
      <c r="B33" s="330"/>
      <c r="C33" s="330"/>
      <c r="D33" s="330"/>
      <c r="E33" s="330"/>
      <c r="F33" s="270"/>
      <c r="G33" s="152"/>
    </row>
    <row r="34" s="317" customFormat="1" ht="22" customHeight="1" spans="1:7">
      <c r="A34" s="114" t="s">
        <v>1394</v>
      </c>
      <c r="B34" s="331">
        <v>1352062</v>
      </c>
      <c r="C34" s="331">
        <v>1222129</v>
      </c>
      <c r="D34" s="331">
        <v>618124</v>
      </c>
      <c r="E34" s="331">
        <v>590692</v>
      </c>
      <c r="F34" s="274">
        <v>0.955620555098977</v>
      </c>
      <c r="G34" s="161">
        <v>-0.56311766768092</v>
      </c>
    </row>
    <row r="35" s="317" customFormat="1" ht="22" customHeight="1" spans="1:7">
      <c r="A35" s="332" t="s">
        <v>160</v>
      </c>
      <c r="B35" s="331">
        <v>235364</v>
      </c>
      <c r="C35" s="331">
        <v>245387</v>
      </c>
      <c r="D35" s="331">
        <v>157215</v>
      </c>
      <c r="E35" s="331">
        <v>190042</v>
      </c>
      <c r="F35" s="274">
        <v>1.20880323124384</v>
      </c>
      <c r="G35" s="161">
        <v>-0.192561309291141</v>
      </c>
    </row>
    <row r="36" s="318" customFormat="1" ht="22" customHeight="1" spans="1:7">
      <c r="A36" s="333" t="s">
        <v>1395</v>
      </c>
      <c r="B36" s="330">
        <v>122300</v>
      </c>
      <c r="C36" s="330">
        <v>155925</v>
      </c>
      <c r="D36" s="330">
        <v>155925</v>
      </c>
      <c r="E36" s="330">
        <v>155925</v>
      </c>
      <c r="F36" s="270">
        <v>1</v>
      </c>
      <c r="G36" s="152">
        <v>0.274938675388389</v>
      </c>
    </row>
    <row r="37" ht="22" customHeight="1" spans="1:7">
      <c r="A37" s="334" t="s">
        <v>1396</v>
      </c>
      <c r="B37" s="330">
        <v>2719</v>
      </c>
      <c r="C37" s="330">
        <v>17964</v>
      </c>
      <c r="D37" s="330">
        <v>1290</v>
      </c>
      <c r="E37" s="330">
        <v>1766</v>
      </c>
      <c r="F37" s="270">
        <v>1.36899224806202</v>
      </c>
      <c r="G37" s="152">
        <v>-0.350496506068408</v>
      </c>
    </row>
    <row r="38" ht="22" customHeight="1" spans="1:7">
      <c r="A38" s="334" t="s">
        <v>1397</v>
      </c>
      <c r="B38" s="330">
        <v>110345</v>
      </c>
      <c r="C38" s="330">
        <v>71498</v>
      </c>
      <c r="D38" s="330">
        <v>0</v>
      </c>
      <c r="E38" s="330">
        <v>0</v>
      </c>
      <c r="F38" s="270"/>
      <c r="G38" s="152">
        <v>-1</v>
      </c>
    </row>
    <row r="39" ht="22" customHeight="1" spans="1:7">
      <c r="A39" s="334" t="s">
        <v>165</v>
      </c>
      <c r="B39" s="330">
        <v>0</v>
      </c>
      <c r="C39" s="330">
        <v>0</v>
      </c>
      <c r="D39" s="330">
        <v>0</v>
      </c>
      <c r="E39" s="330">
        <v>32351</v>
      </c>
      <c r="F39" s="270"/>
      <c r="G39" s="152"/>
    </row>
    <row r="40" s="317" customFormat="1" ht="22" customHeight="1" spans="1:7">
      <c r="A40" s="328" t="s">
        <v>1398</v>
      </c>
      <c r="B40" s="331">
        <v>1587426</v>
      </c>
      <c r="C40" s="331">
        <v>1467516</v>
      </c>
      <c r="D40" s="331">
        <v>775339</v>
      </c>
      <c r="E40" s="331">
        <v>780734</v>
      </c>
      <c r="F40" s="274">
        <v>1.00695824665082</v>
      </c>
      <c r="G40" s="161">
        <v>-0.508176129154997</v>
      </c>
    </row>
    <row r="41" ht="16.7" customHeight="1" spans="1:7">
      <c r="A41" s="335"/>
      <c r="B41" s="335"/>
      <c r="C41" s="335"/>
      <c r="D41" s="335"/>
      <c r="E41" s="335"/>
      <c r="F41" s="335"/>
      <c r="G41" s="335"/>
    </row>
  </sheetData>
  <mergeCells count="8">
    <mergeCell ref="A2:G2"/>
    <mergeCell ref="E3:G3"/>
    <mergeCell ref="E4:G4"/>
    <mergeCell ref="A41:G41"/>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42"/>
  <sheetViews>
    <sheetView showZeros="0" topLeftCell="A18" workbookViewId="0">
      <selection activeCell="B48" sqref="B48"/>
    </sheetView>
  </sheetViews>
  <sheetFormatPr defaultColWidth="9.15" defaultRowHeight="14.25" outlineLevelCol="1"/>
  <cols>
    <col min="1" max="1" width="53.5" style="300" customWidth="1"/>
    <col min="2" max="2" width="35.6" style="302" customWidth="1"/>
    <col min="3" max="256" width="9.15" style="303" customWidth="1"/>
    <col min="257" max="16384" width="9.15" style="303"/>
  </cols>
  <sheetData>
    <row r="1" spans="1:1">
      <c r="A1" s="301" t="s">
        <v>1401</v>
      </c>
    </row>
    <row r="2" s="300" customFormat="1" ht="27" customHeight="1" spans="1:2">
      <c r="A2" s="304" t="s">
        <v>35</v>
      </c>
      <c r="B2" s="304"/>
    </row>
    <row r="3" s="300" customFormat="1" ht="17" customHeight="1" spans="1:2">
      <c r="A3" s="305" t="s">
        <v>172</v>
      </c>
      <c r="B3" s="306"/>
    </row>
    <row r="4" s="301" customFormat="1" ht="15.5" customHeight="1" spans="1:2">
      <c r="A4" s="307" t="s">
        <v>173</v>
      </c>
      <c r="B4" s="307" t="s">
        <v>91</v>
      </c>
    </row>
    <row r="5" s="301" customFormat="1" ht="15.5" customHeight="1" spans="1:2">
      <c r="A5" s="307" t="s">
        <v>174</v>
      </c>
      <c r="B5" s="308">
        <f>B6+B14+B30+B42+B48+B106+B130+B158+B162+B188+B205+B222</f>
        <v>590692</v>
      </c>
    </row>
    <row r="6" s="300" customFormat="1" ht="15.5" customHeight="1" spans="1:2">
      <c r="A6" s="309" t="s">
        <v>454</v>
      </c>
      <c r="B6" s="310">
        <v>0</v>
      </c>
    </row>
    <row r="7" s="300" customFormat="1" ht="15.5" customHeight="1" spans="1:2">
      <c r="A7" s="309" t="s">
        <v>1402</v>
      </c>
      <c r="B7" s="310">
        <v>0</v>
      </c>
    </row>
    <row r="8" s="300" customFormat="1" ht="15.5" customHeight="1" spans="1:2">
      <c r="A8" s="309" t="s">
        <v>1403</v>
      </c>
      <c r="B8" s="310">
        <v>0</v>
      </c>
    </row>
    <row r="9" s="300" customFormat="1" ht="15.5" customHeight="1" spans="1:2">
      <c r="A9" s="309" t="s">
        <v>1404</v>
      </c>
      <c r="B9" s="310">
        <v>0</v>
      </c>
    </row>
    <row r="10" s="300" customFormat="1" ht="15.5" customHeight="1" spans="1:2">
      <c r="A10" s="309" t="s">
        <v>1405</v>
      </c>
      <c r="B10" s="310">
        <v>0</v>
      </c>
    </row>
    <row r="11" s="300" customFormat="1" ht="15.5" customHeight="1" spans="1:2">
      <c r="A11" s="309" t="s">
        <v>1406</v>
      </c>
      <c r="B11" s="310">
        <v>0</v>
      </c>
    </row>
    <row r="12" s="300" customFormat="1" ht="15.5" customHeight="1" spans="1:2">
      <c r="A12" s="309" t="s">
        <v>1407</v>
      </c>
      <c r="B12" s="310">
        <v>0</v>
      </c>
    </row>
    <row r="13" s="300" customFormat="1" ht="15.5" customHeight="1" spans="1:2">
      <c r="A13" s="309" t="s">
        <v>1408</v>
      </c>
      <c r="B13" s="310">
        <v>0</v>
      </c>
    </row>
    <row r="14" ht="15.5" customHeight="1" spans="1:2">
      <c r="A14" s="311" t="s">
        <v>503</v>
      </c>
      <c r="B14" s="312">
        <v>23</v>
      </c>
    </row>
    <row r="15" ht="15.5" customHeight="1" spans="1:2">
      <c r="A15" s="311" t="s">
        <v>1409</v>
      </c>
      <c r="B15" s="312">
        <v>23</v>
      </c>
    </row>
    <row r="16" ht="15.5" customHeight="1" spans="1:2">
      <c r="A16" s="311" t="s">
        <v>1410</v>
      </c>
      <c r="B16" s="312">
        <v>0</v>
      </c>
    </row>
    <row r="17" ht="15.5" customHeight="1" spans="1:2">
      <c r="A17" s="311" t="s">
        <v>1411</v>
      </c>
      <c r="B17" s="312">
        <v>0</v>
      </c>
    </row>
    <row r="18" ht="15.5" customHeight="1" spans="1:2">
      <c r="A18" s="311" t="s">
        <v>1412</v>
      </c>
      <c r="B18" s="312">
        <v>0</v>
      </c>
    </row>
    <row r="19" ht="15.5" customHeight="1" spans="1:2">
      <c r="A19" s="311" t="s">
        <v>1413</v>
      </c>
      <c r="B19" s="312">
        <v>0</v>
      </c>
    </row>
    <row r="20" ht="15.5" customHeight="1" spans="1:2">
      <c r="A20" s="311" t="s">
        <v>1414</v>
      </c>
      <c r="B20" s="312">
        <v>23</v>
      </c>
    </row>
    <row r="21" ht="15.5" customHeight="1" spans="1:2">
      <c r="A21" s="311" t="s">
        <v>1415</v>
      </c>
      <c r="B21" s="312">
        <v>0</v>
      </c>
    </row>
    <row r="22" ht="15.5" customHeight="1" spans="1:2">
      <c r="A22" s="311" t="s">
        <v>1416</v>
      </c>
      <c r="B22" s="312">
        <v>0</v>
      </c>
    </row>
    <row r="23" ht="15.5" customHeight="1" spans="1:2">
      <c r="A23" s="311" t="s">
        <v>1417</v>
      </c>
      <c r="B23" s="312">
        <v>0</v>
      </c>
    </row>
    <row r="24" ht="15.5" customHeight="1" spans="1:2">
      <c r="A24" s="311" t="s">
        <v>1418</v>
      </c>
      <c r="B24" s="312">
        <v>0</v>
      </c>
    </row>
    <row r="25" ht="15.5" customHeight="1" spans="1:2">
      <c r="A25" s="311" t="s">
        <v>1419</v>
      </c>
      <c r="B25" s="312">
        <v>0</v>
      </c>
    </row>
    <row r="26" ht="15.5" customHeight="1" spans="1:2">
      <c r="A26" s="311" t="s">
        <v>1420</v>
      </c>
      <c r="B26" s="312">
        <v>0</v>
      </c>
    </row>
    <row r="27" ht="15.5" customHeight="1" spans="1:2">
      <c r="A27" s="311" t="s">
        <v>1421</v>
      </c>
      <c r="B27" s="312">
        <v>0</v>
      </c>
    </row>
    <row r="28" ht="15.5" customHeight="1" spans="1:2">
      <c r="A28" s="311" t="s">
        <v>1422</v>
      </c>
      <c r="B28" s="312">
        <v>0</v>
      </c>
    </row>
    <row r="29" ht="15.5" customHeight="1" spans="1:2">
      <c r="A29" s="311" t="s">
        <v>1423</v>
      </c>
      <c r="B29" s="312">
        <v>0</v>
      </c>
    </row>
    <row r="30" ht="15.5" customHeight="1" spans="1:2">
      <c r="A30" s="311" t="s">
        <v>545</v>
      </c>
      <c r="B30" s="312">
        <v>2900</v>
      </c>
    </row>
    <row r="31" ht="15.5" customHeight="1" spans="1:2">
      <c r="A31" s="311" t="s">
        <v>1424</v>
      </c>
      <c r="B31" s="312">
        <v>2900</v>
      </c>
    </row>
    <row r="32" ht="15.5" customHeight="1" spans="1:2">
      <c r="A32" s="311" t="s">
        <v>1425</v>
      </c>
      <c r="B32" s="312">
        <v>797</v>
      </c>
    </row>
    <row r="33" ht="15.5" customHeight="1" spans="1:2">
      <c r="A33" s="311" t="s">
        <v>1426</v>
      </c>
      <c r="B33" s="312">
        <v>2103</v>
      </c>
    </row>
    <row r="34" ht="15.5" customHeight="1" spans="1:2">
      <c r="A34" s="311" t="s">
        <v>1427</v>
      </c>
      <c r="B34" s="312">
        <v>0</v>
      </c>
    </row>
    <row r="35" ht="15.5" customHeight="1" spans="1:2">
      <c r="A35" s="311" t="s">
        <v>1428</v>
      </c>
      <c r="B35" s="312">
        <v>0</v>
      </c>
    </row>
    <row r="36" ht="15.5" customHeight="1" spans="1:2">
      <c r="A36" s="311" t="s">
        <v>1425</v>
      </c>
      <c r="B36" s="312">
        <v>0</v>
      </c>
    </row>
    <row r="37" ht="15.5" customHeight="1" spans="1:2">
      <c r="A37" s="311" t="s">
        <v>1426</v>
      </c>
      <c r="B37" s="312">
        <v>0</v>
      </c>
    </row>
    <row r="38" ht="15.5" customHeight="1" spans="1:2">
      <c r="A38" s="311" t="s">
        <v>1429</v>
      </c>
      <c r="B38" s="312">
        <v>0</v>
      </c>
    </row>
    <row r="39" ht="15.5" customHeight="1" spans="1:2">
      <c r="A39" s="311" t="s">
        <v>1430</v>
      </c>
      <c r="B39" s="312">
        <v>0</v>
      </c>
    </row>
    <row r="40" ht="15.5" customHeight="1" spans="1:2">
      <c r="A40" s="311" t="s">
        <v>1426</v>
      </c>
      <c r="B40" s="312">
        <v>0</v>
      </c>
    </row>
    <row r="41" ht="15.5" customHeight="1" spans="1:2">
      <c r="A41" s="311" t="s">
        <v>1431</v>
      </c>
      <c r="B41" s="312">
        <v>0</v>
      </c>
    </row>
    <row r="42" ht="15.5" customHeight="1" spans="1:2">
      <c r="A42" s="311" t="s">
        <v>717</v>
      </c>
      <c r="B42" s="312">
        <v>0</v>
      </c>
    </row>
    <row r="43" ht="15.5" customHeight="1" spans="1:2">
      <c r="A43" s="311" t="s">
        <v>1432</v>
      </c>
      <c r="B43" s="312">
        <v>0</v>
      </c>
    </row>
    <row r="44" ht="15.5" customHeight="1" spans="1:2">
      <c r="A44" s="311" t="s">
        <v>1433</v>
      </c>
      <c r="B44" s="312">
        <v>0</v>
      </c>
    </row>
    <row r="45" ht="15.5" customHeight="1" spans="1:2">
      <c r="A45" s="311" t="s">
        <v>1434</v>
      </c>
      <c r="B45" s="312">
        <v>0</v>
      </c>
    </row>
    <row r="46" ht="15.5" customHeight="1" spans="1:2">
      <c r="A46" s="311" t="s">
        <v>1435</v>
      </c>
      <c r="B46" s="312">
        <v>0</v>
      </c>
    </row>
    <row r="47" ht="15.5" customHeight="1" spans="1:2">
      <c r="A47" s="311" t="s">
        <v>1436</v>
      </c>
      <c r="B47" s="312">
        <v>0</v>
      </c>
    </row>
    <row r="48" ht="15.5" customHeight="1" spans="1:2">
      <c r="A48" s="311" t="s">
        <v>786</v>
      </c>
      <c r="B48" s="312">
        <v>202875</v>
      </c>
    </row>
    <row r="49" ht="15.5" customHeight="1" spans="1:2">
      <c r="A49" s="311" t="s">
        <v>1437</v>
      </c>
      <c r="B49" s="312">
        <v>190703</v>
      </c>
    </row>
    <row r="50" ht="15.5" customHeight="1" spans="1:2">
      <c r="A50" s="311" t="s">
        <v>1438</v>
      </c>
      <c r="B50" s="312">
        <v>105449</v>
      </c>
    </row>
    <row r="51" ht="15.5" customHeight="1" spans="1:2">
      <c r="A51" s="311" t="s">
        <v>1439</v>
      </c>
      <c r="B51" s="312">
        <v>5079</v>
      </c>
    </row>
    <row r="52" ht="15.5" customHeight="1" spans="1:2">
      <c r="A52" s="311" t="s">
        <v>1440</v>
      </c>
      <c r="B52" s="312">
        <v>27417</v>
      </c>
    </row>
    <row r="53" spans="1:2">
      <c r="A53" s="311" t="s">
        <v>1441</v>
      </c>
      <c r="B53" s="312">
        <v>51137</v>
      </c>
    </row>
    <row r="54" spans="1:2">
      <c r="A54" s="311" t="s">
        <v>1442</v>
      </c>
      <c r="B54" s="312">
        <v>1358</v>
      </c>
    </row>
    <row r="55" spans="1:2">
      <c r="A55" s="311" t="s">
        <v>1443</v>
      </c>
      <c r="B55" s="312">
        <v>63</v>
      </c>
    </row>
    <row r="56" spans="1:2">
      <c r="A56" s="311" t="s">
        <v>1444</v>
      </c>
      <c r="B56" s="312">
        <v>0</v>
      </c>
    </row>
    <row r="57" spans="1:2">
      <c r="A57" s="311" t="s">
        <v>1445</v>
      </c>
      <c r="B57" s="312">
        <v>0</v>
      </c>
    </row>
    <row r="58" spans="1:2">
      <c r="A58" s="311" t="s">
        <v>1446</v>
      </c>
      <c r="B58" s="312">
        <v>0</v>
      </c>
    </row>
    <row r="59" spans="1:2">
      <c r="A59" s="311" t="s">
        <v>1447</v>
      </c>
      <c r="B59" s="312">
        <v>0</v>
      </c>
    </row>
    <row r="60" spans="1:2">
      <c r="A60" s="311" t="s">
        <v>1081</v>
      </c>
      <c r="B60" s="312">
        <v>0</v>
      </c>
    </row>
    <row r="61" spans="1:2">
      <c r="A61" s="311" t="s">
        <v>1448</v>
      </c>
      <c r="B61" s="312">
        <v>0</v>
      </c>
    </row>
    <row r="62" spans="1:2">
      <c r="A62" s="311" t="s">
        <v>1449</v>
      </c>
      <c r="B62" s="312">
        <v>0</v>
      </c>
    </row>
    <row r="63" spans="1:2">
      <c r="A63" s="311" t="s">
        <v>1450</v>
      </c>
      <c r="B63" s="312">
        <v>0</v>
      </c>
    </row>
    <row r="64" spans="1:2">
      <c r="A64" s="311" t="s">
        <v>1451</v>
      </c>
      <c r="B64" s="312">
        <v>200</v>
      </c>
    </row>
    <row r="65" spans="1:2">
      <c r="A65" s="311" t="s">
        <v>1452</v>
      </c>
      <c r="B65" s="312">
        <v>0</v>
      </c>
    </row>
    <row r="66" spans="1:2">
      <c r="A66" s="311" t="s">
        <v>1438</v>
      </c>
      <c r="B66" s="312">
        <v>0</v>
      </c>
    </row>
    <row r="67" spans="1:2">
      <c r="A67" s="311" t="s">
        <v>1439</v>
      </c>
      <c r="B67" s="312">
        <v>0</v>
      </c>
    </row>
    <row r="68" spans="1:2">
      <c r="A68" s="311" t="s">
        <v>1453</v>
      </c>
      <c r="B68" s="312">
        <v>0</v>
      </c>
    </row>
    <row r="69" spans="1:2">
      <c r="A69" s="311" t="s">
        <v>1454</v>
      </c>
      <c r="B69" s="312">
        <v>0</v>
      </c>
    </row>
    <row r="70" spans="1:2">
      <c r="A70" s="311" t="s">
        <v>1455</v>
      </c>
      <c r="B70" s="312">
        <v>8494</v>
      </c>
    </row>
    <row r="71" spans="1:2">
      <c r="A71" s="311" t="s">
        <v>1456</v>
      </c>
      <c r="B71" s="312">
        <v>0</v>
      </c>
    </row>
    <row r="72" spans="1:2">
      <c r="A72" s="311" t="s">
        <v>1457</v>
      </c>
      <c r="B72" s="312">
        <v>0</v>
      </c>
    </row>
    <row r="73" spans="1:2">
      <c r="A73" s="311" t="s">
        <v>1458</v>
      </c>
      <c r="B73" s="312">
        <v>0</v>
      </c>
    </row>
    <row r="74" spans="1:2">
      <c r="A74" s="311" t="s">
        <v>1459</v>
      </c>
      <c r="B74" s="312">
        <v>0</v>
      </c>
    </row>
    <row r="75" spans="1:2">
      <c r="A75" s="311" t="s">
        <v>1460</v>
      </c>
      <c r="B75" s="312">
        <v>8494</v>
      </c>
    </row>
    <row r="76" spans="1:2">
      <c r="A76" s="311" t="s">
        <v>1461</v>
      </c>
      <c r="B76" s="312">
        <v>1678</v>
      </c>
    </row>
    <row r="77" spans="1:2">
      <c r="A77" s="311" t="s">
        <v>1462</v>
      </c>
      <c r="B77" s="312">
        <v>0</v>
      </c>
    </row>
    <row r="78" spans="1:2">
      <c r="A78" s="311" t="s">
        <v>1463</v>
      </c>
      <c r="B78" s="312">
        <v>0</v>
      </c>
    </row>
    <row r="79" spans="1:2">
      <c r="A79" s="311" t="s">
        <v>1464</v>
      </c>
      <c r="B79" s="312">
        <v>1678</v>
      </c>
    </row>
    <row r="80" spans="1:2">
      <c r="A80" s="311" t="s">
        <v>1465</v>
      </c>
      <c r="B80" s="312">
        <v>0</v>
      </c>
    </row>
    <row r="81" spans="1:2">
      <c r="A81" s="311" t="s">
        <v>1466</v>
      </c>
      <c r="B81" s="312">
        <v>0</v>
      </c>
    </row>
    <row r="82" spans="1:2">
      <c r="A82" s="311" t="s">
        <v>1467</v>
      </c>
      <c r="B82" s="312">
        <v>0</v>
      </c>
    </row>
    <row r="83" spans="1:2">
      <c r="A83" s="311" t="s">
        <v>1468</v>
      </c>
      <c r="B83" s="312">
        <v>0</v>
      </c>
    </row>
    <row r="84" spans="1:2">
      <c r="A84" s="311" t="s">
        <v>1469</v>
      </c>
      <c r="B84" s="312">
        <v>2000</v>
      </c>
    </row>
    <row r="85" spans="1:2">
      <c r="A85" s="311" t="s">
        <v>1466</v>
      </c>
      <c r="B85" s="312">
        <v>2000</v>
      </c>
    </row>
    <row r="86" spans="1:2">
      <c r="A86" s="311" t="s">
        <v>1467</v>
      </c>
      <c r="B86" s="312">
        <v>0</v>
      </c>
    </row>
    <row r="87" spans="1:2">
      <c r="A87" s="311" t="s">
        <v>1470</v>
      </c>
      <c r="B87" s="312">
        <v>0</v>
      </c>
    </row>
    <row r="88" spans="1:2">
      <c r="A88" s="311" t="s">
        <v>1471</v>
      </c>
      <c r="B88" s="312">
        <v>0</v>
      </c>
    </row>
    <row r="89" spans="1:2">
      <c r="A89" s="311" t="s">
        <v>1472</v>
      </c>
      <c r="B89" s="312">
        <v>0</v>
      </c>
    </row>
    <row r="90" spans="1:2">
      <c r="A90" s="311" t="s">
        <v>1473</v>
      </c>
      <c r="B90" s="312">
        <v>0</v>
      </c>
    </row>
    <row r="91" spans="1:2">
      <c r="A91" s="311" t="s">
        <v>1474</v>
      </c>
      <c r="B91" s="312">
        <v>0</v>
      </c>
    </row>
    <row r="92" spans="1:2">
      <c r="A92" s="311" t="s">
        <v>1475</v>
      </c>
      <c r="B92" s="312">
        <v>0</v>
      </c>
    </row>
    <row r="93" spans="1:2">
      <c r="A93" s="311" t="s">
        <v>1476</v>
      </c>
      <c r="B93" s="312">
        <v>0</v>
      </c>
    </row>
    <row r="94" spans="1:2">
      <c r="A94" s="311" t="s">
        <v>1477</v>
      </c>
      <c r="B94" s="312">
        <v>0</v>
      </c>
    </row>
    <row r="95" spans="1:2">
      <c r="A95" s="311" t="s">
        <v>1478</v>
      </c>
      <c r="B95" s="312">
        <v>0</v>
      </c>
    </row>
    <row r="96" spans="1:2">
      <c r="A96" s="311" t="s">
        <v>1479</v>
      </c>
      <c r="B96" s="312">
        <v>0</v>
      </c>
    </row>
    <row r="97" spans="1:2">
      <c r="A97" s="311" t="s">
        <v>1480</v>
      </c>
      <c r="B97" s="312">
        <v>0</v>
      </c>
    </row>
    <row r="98" spans="1:2">
      <c r="A98" s="311" t="s">
        <v>1466</v>
      </c>
      <c r="B98" s="312">
        <v>0</v>
      </c>
    </row>
    <row r="99" spans="1:2">
      <c r="A99" s="311" t="s">
        <v>1467</v>
      </c>
      <c r="B99" s="312">
        <v>0</v>
      </c>
    </row>
    <row r="100" spans="1:2">
      <c r="A100" s="311" t="s">
        <v>1481</v>
      </c>
      <c r="B100" s="312">
        <v>0</v>
      </c>
    </row>
    <row r="101" spans="1:2">
      <c r="A101" s="311" t="s">
        <v>1482</v>
      </c>
      <c r="B101" s="312">
        <v>0</v>
      </c>
    </row>
    <row r="102" spans="1:2">
      <c r="A102" s="311" t="s">
        <v>1483</v>
      </c>
      <c r="B102" s="312">
        <v>0</v>
      </c>
    </row>
    <row r="103" spans="1:2">
      <c r="A103" s="311" t="s">
        <v>1484</v>
      </c>
      <c r="B103" s="312">
        <v>0</v>
      </c>
    </row>
    <row r="104" spans="1:2">
      <c r="A104" s="311" t="s">
        <v>1485</v>
      </c>
      <c r="B104" s="312">
        <v>0</v>
      </c>
    </row>
    <row r="105" spans="1:2">
      <c r="A105" s="311" t="s">
        <v>1486</v>
      </c>
      <c r="B105" s="312">
        <v>0</v>
      </c>
    </row>
    <row r="106" spans="1:2">
      <c r="A106" s="311" t="s">
        <v>806</v>
      </c>
      <c r="B106" s="312">
        <v>103</v>
      </c>
    </row>
    <row r="107" spans="1:2">
      <c r="A107" s="311" t="s">
        <v>1487</v>
      </c>
      <c r="B107" s="312">
        <v>0</v>
      </c>
    </row>
    <row r="108" spans="1:2">
      <c r="A108" s="311" t="s">
        <v>1426</v>
      </c>
      <c r="B108" s="312">
        <v>0</v>
      </c>
    </row>
    <row r="109" spans="1:2">
      <c r="A109" s="311" t="s">
        <v>1488</v>
      </c>
      <c r="B109" s="312">
        <v>0</v>
      </c>
    </row>
    <row r="110" spans="1:2">
      <c r="A110" s="311" t="s">
        <v>1489</v>
      </c>
      <c r="B110" s="312">
        <v>0</v>
      </c>
    </row>
    <row r="111" spans="1:2">
      <c r="A111" s="311" t="s">
        <v>1490</v>
      </c>
      <c r="B111" s="312">
        <v>0</v>
      </c>
    </row>
    <row r="112" spans="1:2">
      <c r="A112" s="311" t="s">
        <v>1491</v>
      </c>
      <c r="B112" s="312">
        <v>0</v>
      </c>
    </row>
    <row r="113" spans="1:2">
      <c r="A113" s="311" t="s">
        <v>1426</v>
      </c>
      <c r="B113" s="312">
        <v>0</v>
      </c>
    </row>
    <row r="114" spans="1:2">
      <c r="A114" s="311" t="s">
        <v>1488</v>
      </c>
      <c r="B114" s="312">
        <v>0</v>
      </c>
    </row>
    <row r="115" spans="1:2">
      <c r="A115" s="311" t="s">
        <v>1492</v>
      </c>
      <c r="B115" s="312">
        <v>0</v>
      </c>
    </row>
    <row r="116" spans="1:2">
      <c r="A116" s="311" t="s">
        <v>1493</v>
      </c>
      <c r="B116" s="312">
        <v>0</v>
      </c>
    </row>
    <row r="117" spans="1:2">
      <c r="A117" s="311" t="s">
        <v>1494</v>
      </c>
      <c r="B117" s="312">
        <v>103</v>
      </c>
    </row>
    <row r="118" spans="1:2">
      <c r="A118" s="311" t="s">
        <v>868</v>
      </c>
      <c r="B118" s="312">
        <v>0</v>
      </c>
    </row>
    <row r="119" spans="1:2">
      <c r="A119" s="311" t="s">
        <v>1495</v>
      </c>
      <c r="B119" s="312">
        <v>103</v>
      </c>
    </row>
    <row r="120" spans="1:2">
      <c r="A120" s="311" t="s">
        <v>1496</v>
      </c>
      <c r="B120" s="312">
        <v>0</v>
      </c>
    </row>
    <row r="121" spans="1:2">
      <c r="A121" s="311" t="s">
        <v>1497</v>
      </c>
      <c r="B121" s="312">
        <v>0</v>
      </c>
    </row>
    <row r="122" spans="1:2">
      <c r="A122" s="311" t="s">
        <v>1498</v>
      </c>
      <c r="B122" s="312">
        <v>0</v>
      </c>
    </row>
    <row r="123" spans="1:2">
      <c r="A123" s="311" t="s">
        <v>1499</v>
      </c>
      <c r="B123" s="312">
        <v>0</v>
      </c>
    </row>
    <row r="124" spans="1:2">
      <c r="A124" s="311" t="s">
        <v>1500</v>
      </c>
      <c r="B124" s="312">
        <v>0</v>
      </c>
    </row>
    <row r="125" spans="1:2">
      <c r="A125" s="311" t="s">
        <v>1501</v>
      </c>
      <c r="B125" s="312">
        <v>0</v>
      </c>
    </row>
    <row r="126" spans="1:2">
      <c r="A126" s="311" t="s">
        <v>1502</v>
      </c>
      <c r="B126" s="312">
        <v>0</v>
      </c>
    </row>
    <row r="127" spans="1:2">
      <c r="A127" s="311" t="s">
        <v>1503</v>
      </c>
      <c r="B127" s="312">
        <v>0</v>
      </c>
    </row>
    <row r="128" spans="1:2">
      <c r="A128" s="311" t="s">
        <v>1504</v>
      </c>
      <c r="B128" s="312">
        <v>0</v>
      </c>
    </row>
    <row r="129" spans="1:2">
      <c r="A129" s="311" t="s">
        <v>1505</v>
      </c>
      <c r="B129" s="312">
        <v>0</v>
      </c>
    </row>
    <row r="130" spans="1:2">
      <c r="A130" s="311" t="s">
        <v>897</v>
      </c>
      <c r="B130" s="312">
        <v>0</v>
      </c>
    </row>
    <row r="131" spans="1:2">
      <c r="A131" s="311" t="s">
        <v>1506</v>
      </c>
      <c r="B131" s="312">
        <v>0</v>
      </c>
    </row>
    <row r="132" spans="1:2">
      <c r="A132" s="311" t="s">
        <v>899</v>
      </c>
      <c r="B132" s="312">
        <v>0</v>
      </c>
    </row>
    <row r="133" spans="1:2">
      <c r="A133" s="311" t="s">
        <v>900</v>
      </c>
      <c r="B133" s="312">
        <v>0</v>
      </c>
    </row>
    <row r="134" spans="1:2">
      <c r="A134" s="311" t="s">
        <v>1507</v>
      </c>
      <c r="B134" s="312">
        <v>0</v>
      </c>
    </row>
    <row r="135" spans="1:2">
      <c r="A135" s="311" t="s">
        <v>1508</v>
      </c>
      <c r="B135" s="312">
        <v>0</v>
      </c>
    </row>
    <row r="136" spans="1:2">
      <c r="A136" s="311" t="s">
        <v>1509</v>
      </c>
      <c r="B136" s="312">
        <v>0</v>
      </c>
    </row>
    <row r="137" spans="1:2">
      <c r="A137" s="311" t="s">
        <v>1507</v>
      </c>
      <c r="B137" s="312">
        <v>0</v>
      </c>
    </row>
    <row r="138" spans="1:2">
      <c r="A138" s="311" t="s">
        <v>1510</v>
      </c>
      <c r="B138" s="312">
        <v>0</v>
      </c>
    </row>
    <row r="139" spans="1:2">
      <c r="A139" s="311" t="s">
        <v>1511</v>
      </c>
      <c r="B139" s="312">
        <v>0</v>
      </c>
    </row>
    <row r="140" spans="1:2">
      <c r="A140" s="311" t="s">
        <v>1512</v>
      </c>
      <c r="B140" s="312">
        <v>0</v>
      </c>
    </row>
    <row r="141" spans="1:2">
      <c r="A141" s="311" t="s">
        <v>1513</v>
      </c>
      <c r="B141" s="312">
        <v>0</v>
      </c>
    </row>
    <row r="142" spans="1:2">
      <c r="A142" s="311" t="s">
        <v>1514</v>
      </c>
      <c r="B142" s="312">
        <v>0</v>
      </c>
    </row>
    <row r="143" spans="1:2">
      <c r="A143" s="311" t="s">
        <v>926</v>
      </c>
      <c r="B143" s="312">
        <v>0</v>
      </c>
    </row>
    <row r="144" spans="1:2">
      <c r="A144" s="311" t="s">
        <v>1515</v>
      </c>
      <c r="B144" s="312">
        <v>0</v>
      </c>
    </row>
    <row r="145" spans="1:2">
      <c r="A145" s="311" t="s">
        <v>1516</v>
      </c>
      <c r="B145" s="312">
        <v>0</v>
      </c>
    </row>
    <row r="146" spans="1:2">
      <c r="A146" s="311" t="s">
        <v>1517</v>
      </c>
      <c r="B146" s="312">
        <v>0</v>
      </c>
    </row>
    <row r="147" spans="1:2">
      <c r="A147" s="311" t="s">
        <v>1518</v>
      </c>
      <c r="B147" s="312">
        <v>0</v>
      </c>
    </row>
    <row r="148" spans="1:2">
      <c r="A148" s="311" t="s">
        <v>1519</v>
      </c>
      <c r="B148" s="312">
        <v>0</v>
      </c>
    </row>
    <row r="149" spans="1:2">
      <c r="A149" s="311" t="s">
        <v>1520</v>
      </c>
      <c r="B149" s="312">
        <v>0</v>
      </c>
    </row>
    <row r="150" spans="1:2">
      <c r="A150" s="311" t="s">
        <v>1521</v>
      </c>
      <c r="B150" s="312">
        <v>0</v>
      </c>
    </row>
    <row r="151" spans="1:2">
      <c r="A151" s="311" t="s">
        <v>1522</v>
      </c>
      <c r="B151" s="312">
        <v>0</v>
      </c>
    </row>
    <row r="152" spans="1:2">
      <c r="A152" s="311" t="s">
        <v>1523</v>
      </c>
      <c r="B152" s="312">
        <v>0</v>
      </c>
    </row>
    <row r="153" spans="1:2">
      <c r="A153" s="311" t="s">
        <v>1524</v>
      </c>
      <c r="B153" s="312">
        <v>0</v>
      </c>
    </row>
    <row r="154" spans="1:2">
      <c r="A154" s="311" t="s">
        <v>1525</v>
      </c>
      <c r="B154" s="312">
        <v>0</v>
      </c>
    </row>
    <row r="155" spans="1:2">
      <c r="A155" s="311" t="s">
        <v>1523</v>
      </c>
      <c r="B155" s="312">
        <v>0</v>
      </c>
    </row>
    <row r="156" spans="1:2">
      <c r="A156" s="311" t="s">
        <v>1526</v>
      </c>
      <c r="B156" s="312">
        <v>0</v>
      </c>
    </row>
    <row r="157" spans="1:2">
      <c r="A157" s="311" t="s">
        <v>1527</v>
      </c>
      <c r="B157" s="312">
        <v>0</v>
      </c>
    </row>
    <row r="158" spans="1:2">
      <c r="A158" s="311" t="s">
        <v>942</v>
      </c>
      <c r="B158" s="312">
        <v>0</v>
      </c>
    </row>
    <row r="159" spans="1:2">
      <c r="A159" s="311" t="s">
        <v>1528</v>
      </c>
      <c r="B159" s="312">
        <v>0</v>
      </c>
    </row>
    <row r="160" spans="1:2">
      <c r="A160" s="311" t="s">
        <v>1529</v>
      </c>
      <c r="B160" s="312">
        <v>0</v>
      </c>
    </row>
    <row r="161" spans="1:2">
      <c r="A161" s="311" t="s">
        <v>1530</v>
      </c>
      <c r="B161" s="312">
        <v>0</v>
      </c>
    </row>
    <row r="162" spans="1:2">
      <c r="A162" s="311" t="s">
        <v>1236</v>
      </c>
      <c r="B162" s="312">
        <v>324086</v>
      </c>
    </row>
    <row r="163" spans="1:2">
      <c r="A163" s="311" t="s">
        <v>1531</v>
      </c>
      <c r="B163" s="312">
        <v>322000</v>
      </c>
    </row>
    <row r="164" spans="1:2">
      <c r="A164" s="311" t="s">
        <v>1532</v>
      </c>
      <c r="B164" s="312">
        <v>0</v>
      </c>
    </row>
    <row r="165" spans="1:2">
      <c r="A165" s="311" t="s">
        <v>1533</v>
      </c>
      <c r="B165" s="312">
        <v>322000</v>
      </c>
    </row>
    <row r="166" spans="1:2">
      <c r="A166" s="311" t="s">
        <v>1534</v>
      </c>
      <c r="B166" s="312">
        <v>0</v>
      </c>
    </row>
    <row r="167" spans="1:2">
      <c r="A167" s="311" t="s">
        <v>1535</v>
      </c>
      <c r="B167" s="312">
        <v>0</v>
      </c>
    </row>
    <row r="168" spans="1:2">
      <c r="A168" s="311" t="s">
        <v>1536</v>
      </c>
      <c r="B168" s="312">
        <v>0</v>
      </c>
    </row>
    <row r="169" spans="1:2">
      <c r="A169" s="311" t="s">
        <v>1537</v>
      </c>
      <c r="B169" s="312">
        <v>0</v>
      </c>
    </row>
    <row r="170" spans="1:2">
      <c r="A170" s="311" t="s">
        <v>1538</v>
      </c>
      <c r="B170" s="312">
        <v>0</v>
      </c>
    </row>
    <row r="171" spans="1:2">
      <c r="A171" s="311" t="s">
        <v>1539</v>
      </c>
      <c r="B171" s="312">
        <v>0</v>
      </c>
    </row>
    <row r="172" spans="1:2">
      <c r="A172" s="311" t="s">
        <v>1540</v>
      </c>
      <c r="B172" s="312">
        <v>0</v>
      </c>
    </row>
    <row r="173" spans="1:2">
      <c r="A173" s="311" t="s">
        <v>1541</v>
      </c>
      <c r="B173" s="312">
        <v>0</v>
      </c>
    </row>
    <row r="174" spans="1:2">
      <c r="A174" s="311" t="s">
        <v>1542</v>
      </c>
      <c r="B174" s="312">
        <v>0</v>
      </c>
    </row>
    <row r="175" spans="1:2">
      <c r="A175" s="311" t="s">
        <v>1543</v>
      </c>
      <c r="B175" s="312">
        <v>0</v>
      </c>
    </row>
    <row r="176" spans="1:2">
      <c r="A176" s="311" t="s">
        <v>1544</v>
      </c>
      <c r="B176" s="312">
        <v>2086</v>
      </c>
    </row>
    <row r="177" spans="1:2">
      <c r="A177" s="311" t="s">
        <v>1545</v>
      </c>
      <c r="B177" s="312">
        <v>0</v>
      </c>
    </row>
    <row r="178" spans="1:2">
      <c r="A178" s="311" t="s">
        <v>1546</v>
      </c>
      <c r="B178" s="312">
        <v>1477</v>
      </c>
    </row>
    <row r="179" spans="1:2">
      <c r="A179" s="311" t="s">
        <v>1547</v>
      </c>
      <c r="B179" s="312">
        <v>498</v>
      </c>
    </row>
    <row r="180" spans="1:2">
      <c r="A180" s="311" t="s">
        <v>1548</v>
      </c>
      <c r="B180" s="312">
        <v>0</v>
      </c>
    </row>
    <row r="181" spans="1:2">
      <c r="A181" s="311" t="s">
        <v>1549</v>
      </c>
      <c r="B181" s="312">
        <v>0</v>
      </c>
    </row>
    <row r="182" spans="1:2">
      <c r="A182" s="311" t="s">
        <v>1550</v>
      </c>
      <c r="B182" s="312">
        <v>91</v>
      </c>
    </row>
    <row r="183" spans="1:2">
      <c r="A183" s="311" t="s">
        <v>1551</v>
      </c>
      <c r="B183" s="312">
        <v>0</v>
      </c>
    </row>
    <row r="184" spans="1:2">
      <c r="A184" s="311" t="s">
        <v>1552</v>
      </c>
      <c r="B184" s="312">
        <v>0</v>
      </c>
    </row>
    <row r="185" spans="1:2">
      <c r="A185" s="311" t="s">
        <v>1553</v>
      </c>
      <c r="B185" s="312">
        <v>0</v>
      </c>
    </row>
    <row r="186" spans="1:2">
      <c r="A186" s="311" t="s">
        <v>1554</v>
      </c>
      <c r="B186" s="312">
        <v>0</v>
      </c>
    </row>
    <row r="187" spans="1:2">
      <c r="A187" s="311" t="s">
        <v>1555</v>
      </c>
      <c r="B187" s="312">
        <v>20</v>
      </c>
    </row>
    <row r="188" spans="1:2">
      <c r="A188" s="311" t="s">
        <v>1172</v>
      </c>
      <c r="B188" s="312">
        <v>60705</v>
      </c>
    </row>
    <row r="189" spans="1:2">
      <c r="A189" s="311" t="s">
        <v>1556</v>
      </c>
      <c r="B189" s="312">
        <v>60705</v>
      </c>
    </row>
    <row r="190" spans="1:2">
      <c r="A190" s="311" t="s">
        <v>1557</v>
      </c>
      <c r="B190" s="312">
        <v>0</v>
      </c>
    </row>
    <row r="191" spans="1:2">
      <c r="A191" s="311" t="s">
        <v>1558</v>
      </c>
      <c r="B191" s="312">
        <v>0</v>
      </c>
    </row>
    <row r="192" spans="1:2">
      <c r="A192" s="311" t="s">
        <v>1559</v>
      </c>
      <c r="B192" s="312">
        <v>28412</v>
      </c>
    </row>
    <row r="193" spans="1:2">
      <c r="A193" s="311" t="s">
        <v>1560</v>
      </c>
      <c r="B193" s="312">
        <v>0</v>
      </c>
    </row>
    <row r="194" spans="1:2">
      <c r="A194" s="311" t="s">
        <v>1561</v>
      </c>
      <c r="B194" s="312">
        <v>0</v>
      </c>
    </row>
    <row r="195" spans="1:2">
      <c r="A195" s="311" t="s">
        <v>1562</v>
      </c>
      <c r="B195" s="312">
        <v>0</v>
      </c>
    </row>
    <row r="196" spans="1:2">
      <c r="A196" s="311" t="s">
        <v>1563</v>
      </c>
      <c r="B196" s="312">
        <v>0</v>
      </c>
    </row>
    <row r="197" spans="1:2">
      <c r="A197" s="311" t="s">
        <v>1564</v>
      </c>
      <c r="B197" s="312">
        <v>0</v>
      </c>
    </row>
    <row r="198" spans="1:2">
      <c r="A198" s="311" t="s">
        <v>1565</v>
      </c>
      <c r="B198" s="312">
        <v>0</v>
      </c>
    </row>
    <row r="199" spans="1:2">
      <c r="A199" s="311" t="s">
        <v>1566</v>
      </c>
      <c r="B199" s="312">
        <v>0</v>
      </c>
    </row>
    <row r="200" spans="1:2">
      <c r="A200" s="311" t="s">
        <v>1567</v>
      </c>
      <c r="B200" s="312">
        <v>0</v>
      </c>
    </row>
    <row r="201" spans="1:2">
      <c r="A201" s="311" t="s">
        <v>1568</v>
      </c>
      <c r="B201" s="312">
        <v>0</v>
      </c>
    </row>
    <row r="202" spans="1:2">
      <c r="A202" s="311" t="s">
        <v>1569</v>
      </c>
      <c r="B202" s="312">
        <v>13384</v>
      </c>
    </row>
    <row r="203" spans="1:2">
      <c r="A203" s="311" t="s">
        <v>1570</v>
      </c>
      <c r="B203" s="312">
        <v>18909</v>
      </c>
    </row>
    <row r="204" spans="1:2">
      <c r="A204" s="311" t="s">
        <v>1571</v>
      </c>
      <c r="B204" s="312">
        <v>0</v>
      </c>
    </row>
    <row r="205" spans="1:2">
      <c r="A205" s="311" t="s">
        <v>1178</v>
      </c>
      <c r="B205" s="312">
        <v>0</v>
      </c>
    </row>
    <row r="206" spans="1:2">
      <c r="A206" s="311" t="s">
        <v>1572</v>
      </c>
      <c r="B206" s="312">
        <v>0</v>
      </c>
    </row>
    <row r="207" spans="1:2">
      <c r="A207" s="311" t="s">
        <v>1573</v>
      </c>
      <c r="B207" s="312">
        <v>0</v>
      </c>
    </row>
    <row r="208" spans="1:2">
      <c r="A208" s="311" t="s">
        <v>1574</v>
      </c>
      <c r="B208" s="312">
        <v>0</v>
      </c>
    </row>
    <row r="209" spans="1:2">
      <c r="A209" s="311" t="s">
        <v>1575</v>
      </c>
      <c r="B209" s="312">
        <v>0</v>
      </c>
    </row>
    <row r="210" spans="1:2">
      <c r="A210" s="311" t="s">
        <v>1576</v>
      </c>
      <c r="B210" s="312">
        <v>0</v>
      </c>
    </row>
    <row r="211" spans="1:2">
      <c r="A211" s="311" t="s">
        <v>1577</v>
      </c>
      <c r="B211" s="312">
        <v>0</v>
      </c>
    </row>
    <row r="212" spans="1:2">
      <c r="A212" s="311" t="s">
        <v>1578</v>
      </c>
      <c r="B212" s="312">
        <v>0</v>
      </c>
    </row>
    <row r="213" spans="1:2">
      <c r="A213" s="311" t="s">
        <v>1579</v>
      </c>
      <c r="B213" s="312">
        <v>0</v>
      </c>
    </row>
    <row r="214" spans="1:2">
      <c r="A214" s="311" t="s">
        <v>1580</v>
      </c>
      <c r="B214" s="312">
        <v>0</v>
      </c>
    </row>
    <row r="215" spans="1:2">
      <c r="A215" s="311" t="s">
        <v>1581</v>
      </c>
      <c r="B215" s="312">
        <v>0</v>
      </c>
    </row>
    <row r="216" spans="1:2">
      <c r="A216" s="311" t="s">
        <v>1582</v>
      </c>
      <c r="B216" s="312">
        <v>0</v>
      </c>
    </row>
    <row r="217" spans="1:2">
      <c r="A217" s="311" t="s">
        <v>1583</v>
      </c>
      <c r="B217" s="312">
        <v>0</v>
      </c>
    </row>
    <row r="218" spans="1:2">
      <c r="A218" s="311" t="s">
        <v>1584</v>
      </c>
      <c r="B218" s="312">
        <v>0</v>
      </c>
    </row>
    <row r="219" spans="1:2">
      <c r="A219" s="311" t="s">
        <v>1585</v>
      </c>
      <c r="B219" s="312">
        <v>0</v>
      </c>
    </row>
    <row r="220" spans="1:2">
      <c r="A220" s="311" t="s">
        <v>1586</v>
      </c>
      <c r="B220" s="312">
        <v>0</v>
      </c>
    </row>
    <row r="221" spans="1:2">
      <c r="A221" s="311" t="s">
        <v>1587</v>
      </c>
      <c r="B221" s="312">
        <v>0</v>
      </c>
    </row>
    <row r="222" spans="1:2">
      <c r="A222" s="311" t="s">
        <v>1588</v>
      </c>
      <c r="B222" s="312">
        <v>0</v>
      </c>
    </row>
    <row r="223" spans="1:2">
      <c r="A223" s="311" t="s">
        <v>1199</v>
      </c>
      <c r="B223" s="312">
        <v>0</v>
      </c>
    </row>
    <row r="224" spans="1:2">
      <c r="A224" s="311" t="s">
        <v>1589</v>
      </c>
      <c r="B224" s="312">
        <v>0</v>
      </c>
    </row>
    <row r="225" spans="1:2">
      <c r="A225" s="311" t="s">
        <v>1590</v>
      </c>
      <c r="B225" s="312">
        <v>0</v>
      </c>
    </row>
    <row r="226" spans="1:2">
      <c r="A226" s="311" t="s">
        <v>1591</v>
      </c>
      <c r="B226" s="312">
        <v>0</v>
      </c>
    </row>
    <row r="227" spans="1:2">
      <c r="A227" s="311" t="s">
        <v>1592</v>
      </c>
      <c r="B227" s="312">
        <v>0</v>
      </c>
    </row>
    <row r="228" spans="1:2">
      <c r="A228" s="311" t="s">
        <v>1593</v>
      </c>
      <c r="B228" s="312">
        <v>0</v>
      </c>
    </row>
    <row r="229" spans="1:2">
      <c r="A229" s="311" t="s">
        <v>1594</v>
      </c>
      <c r="B229" s="312">
        <v>0</v>
      </c>
    </row>
    <row r="230" spans="1:2">
      <c r="A230" s="311" t="s">
        <v>1595</v>
      </c>
      <c r="B230" s="312">
        <v>0</v>
      </c>
    </row>
    <row r="231" spans="1:2">
      <c r="A231" s="311" t="s">
        <v>1596</v>
      </c>
      <c r="B231" s="312">
        <v>0</v>
      </c>
    </row>
    <row r="232" spans="1:2">
      <c r="A232" s="311" t="s">
        <v>1597</v>
      </c>
      <c r="B232" s="312">
        <v>0</v>
      </c>
    </row>
    <row r="233" spans="1:2">
      <c r="A233" s="311" t="s">
        <v>1598</v>
      </c>
      <c r="B233" s="312">
        <v>0</v>
      </c>
    </row>
    <row r="234" spans="1:2">
      <c r="A234" s="311" t="s">
        <v>1599</v>
      </c>
      <c r="B234" s="312">
        <v>0</v>
      </c>
    </row>
    <row r="235" spans="1:2">
      <c r="A235" s="311" t="s">
        <v>1600</v>
      </c>
      <c r="B235" s="312">
        <v>0</v>
      </c>
    </row>
    <row r="236" spans="1:2">
      <c r="A236" s="311" t="s">
        <v>1601</v>
      </c>
      <c r="B236" s="312">
        <v>0</v>
      </c>
    </row>
    <row r="237" spans="1:2">
      <c r="A237" s="311" t="s">
        <v>979</v>
      </c>
      <c r="B237" s="312">
        <v>0</v>
      </c>
    </row>
    <row r="238" spans="1:2">
      <c r="A238" s="311" t="s">
        <v>1024</v>
      </c>
      <c r="B238" s="312">
        <v>0</v>
      </c>
    </row>
    <row r="239" spans="1:2">
      <c r="A239" s="311" t="s">
        <v>1602</v>
      </c>
      <c r="B239" s="312">
        <v>0</v>
      </c>
    </row>
    <row r="240" spans="1:2">
      <c r="A240" s="311" t="s">
        <v>1603</v>
      </c>
      <c r="B240" s="312">
        <v>0</v>
      </c>
    </row>
    <row r="241" spans="1:2">
      <c r="A241" s="311" t="s">
        <v>1604</v>
      </c>
      <c r="B241" s="312">
        <v>0</v>
      </c>
    </row>
    <row r="242" spans="1:2">
      <c r="A242" s="311" t="s">
        <v>1605</v>
      </c>
      <c r="B242" s="312">
        <v>0</v>
      </c>
    </row>
  </sheetData>
  <mergeCells count="2">
    <mergeCell ref="A2:B2"/>
    <mergeCell ref="A3:B3"/>
  </mergeCells>
  <printOptions horizontalCentered="1"/>
  <pageMargins left="0.393055555555556" right="0.393055555555556" top="0.393055555555556" bottom="0.393055555555556" header="0.5" footer="0.5"/>
  <pageSetup paperSize="9"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5"/>
  <sheetViews>
    <sheetView workbookViewId="0">
      <selection activeCell="F8" sqref="F8"/>
    </sheetView>
  </sheetViews>
  <sheetFormatPr defaultColWidth="9" defaultRowHeight="14.25"/>
  <cols>
    <col min="1" max="1" width="39.1" style="201" customWidth="1"/>
    <col min="2" max="8" width="10.7" style="202" customWidth="1"/>
    <col min="9" max="9" width="10.7" style="201" customWidth="1"/>
    <col min="10" max="16384" width="9" style="201"/>
  </cols>
  <sheetData>
    <row r="1" s="195" customFormat="1" ht="20" customHeight="1" spans="1:8">
      <c r="A1" s="203" t="s">
        <v>1606</v>
      </c>
      <c r="B1" s="204"/>
      <c r="C1" s="205"/>
      <c r="D1" s="205"/>
      <c r="E1" s="205"/>
      <c r="F1" s="205"/>
      <c r="G1" s="205"/>
      <c r="H1" s="205"/>
    </row>
    <row r="2" s="196" customFormat="1" ht="34" customHeight="1" spans="1:9">
      <c r="A2" s="206" t="s">
        <v>37</v>
      </c>
      <c r="B2" s="206"/>
      <c r="C2" s="206"/>
      <c r="D2" s="206"/>
      <c r="E2" s="206"/>
      <c r="F2" s="206"/>
      <c r="G2" s="206"/>
      <c r="H2" s="206"/>
      <c r="I2" s="206"/>
    </row>
    <row r="3" s="197" customFormat="1" ht="28" customHeight="1" spans="1:9">
      <c r="A3" s="207" t="s">
        <v>86</v>
      </c>
      <c r="B3" s="207"/>
      <c r="C3" s="207"/>
      <c r="D3" s="207"/>
      <c r="E3" s="207"/>
      <c r="F3" s="207"/>
      <c r="G3" s="207"/>
      <c r="H3" s="207"/>
      <c r="I3" s="207"/>
    </row>
    <row r="4" s="198" customFormat="1" ht="30" customHeight="1" spans="1:9">
      <c r="A4" s="208" t="s">
        <v>1280</v>
      </c>
      <c r="B4" s="209" t="s">
        <v>1287</v>
      </c>
      <c r="C4" s="210" t="s">
        <v>1288</v>
      </c>
      <c r="D4" s="210" t="s">
        <v>1297</v>
      </c>
      <c r="E4" s="210" t="s">
        <v>1298</v>
      </c>
      <c r="F4" s="210" t="s">
        <v>1299</v>
      </c>
      <c r="G4" s="210" t="s">
        <v>1293</v>
      </c>
      <c r="H4" s="210" t="s">
        <v>1300</v>
      </c>
      <c r="I4" s="210" t="s">
        <v>1294</v>
      </c>
    </row>
    <row r="5" s="199" customFormat="1" ht="30" customHeight="1" spans="1:9">
      <c r="A5" s="211" t="s">
        <v>1287</v>
      </c>
      <c r="B5" s="212">
        <f>SUM(B6:B13)</f>
        <v>13169</v>
      </c>
      <c r="C5" s="212">
        <f>SUM(C6:C13)</f>
        <v>13169</v>
      </c>
      <c r="D5" s="212">
        <f t="shared" ref="C5:I5" si="0">SUM(D6:D12)</f>
        <v>0</v>
      </c>
      <c r="E5" s="212">
        <f t="shared" si="0"/>
        <v>0</v>
      </c>
      <c r="F5" s="212">
        <f t="shared" si="0"/>
        <v>0</v>
      </c>
      <c r="G5" s="212">
        <f t="shared" si="0"/>
        <v>0</v>
      </c>
      <c r="H5" s="212">
        <f t="shared" si="0"/>
        <v>0</v>
      </c>
      <c r="I5" s="212">
        <f t="shared" si="0"/>
        <v>0</v>
      </c>
    </row>
    <row r="6" s="200" customFormat="1" ht="30" customHeight="1" spans="1:9">
      <c r="A6" s="299" t="s">
        <v>1607</v>
      </c>
      <c r="B6" s="214">
        <v>23</v>
      </c>
      <c r="C6" s="214">
        <v>23</v>
      </c>
      <c r="D6" s="215">
        <v>0</v>
      </c>
      <c r="E6" s="215">
        <v>0</v>
      </c>
      <c r="F6" s="215">
        <v>0</v>
      </c>
      <c r="G6" s="215">
        <v>0</v>
      </c>
      <c r="H6" s="215">
        <v>0</v>
      </c>
      <c r="I6" s="215">
        <v>0</v>
      </c>
    </row>
    <row r="7" s="200" customFormat="1" ht="30" customHeight="1" spans="1:9">
      <c r="A7" s="299" t="s">
        <v>1608</v>
      </c>
      <c r="B7" s="214">
        <v>2900</v>
      </c>
      <c r="C7" s="214">
        <v>2900</v>
      </c>
      <c r="D7" s="215">
        <v>0</v>
      </c>
      <c r="E7" s="215">
        <v>0</v>
      </c>
      <c r="F7" s="215">
        <v>0</v>
      </c>
      <c r="G7" s="215">
        <v>0</v>
      </c>
      <c r="H7" s="215">
        <v>0</v>
      </c>
      <c r="I7" s="215">
        <v>0</v>
      </c>
    </row>
    <row r="8" s="200" customFormat="1" ht="30" customHeight="1" spans="1:9">
      <c r="A8" s="299" t="s">
        <v>1609</v>
      </c>
      <c r="B8" s="214">
        <v>200</v>
      </c>
      <c r="C8" s="214">
        <v>200</v>
      </c>
      <c r="D8" s="215">
        <v>0</v>
      </c>
      <c r="E8" s="215">
        <v>0</v>
      </c>
      <c r="F8" s="215">
        <v>0</v>
      </c>
      <c r="G8" s="215">
        <v>0</v>
      </c>
      <c r="H8" s="215">
        <v>0</v>
      </c>
      <c r="I8" s="215">
        <v>0</v>
      </c>
    </row>
    <row r="9" s="200" customFormat="1" ht="30" customHeight="1" spans="1:9">
      <c r="A9" s="299" t="s">
        <v>1610</v>
      </c>
      <c r="B9" s="214">
        <v>103</v>
      </c>
      <c r="C9" s="214">
        <v>103</v>
      </c>
      <c r="D9" s="215">
        <v>0</v>
      </c>
      <c r="E9" s="215">
        <v>0</v>
      </c>
      <c r="F9" s="215">
        <v>0</v>
      </c>
      <c r="G9" s="215">
        <v>0</v>
      </c>
      <c r="H9" s="215">
        <v>0</v>
      </c>
      <c r="I9" s="215">
        <v>0</v>
      </c>
    </row>
    <row r="10" s="200" customFormat="1" ht="30" customHeight="1" spans="1:9">
      <c r="A10" s="299" t="s">
        <v>1611</v>
      </c>
      <c r="B10" s="214">
        <v>8294</v>
      </c>
      <c r="C10" s="214">
        <v>8294</v>
      </c>
      <c r="D10" s="215">
        <v>0</v>
      </c>
      <c r="E10" s="215">
        <v>0</v>
      </c>
      <c r="F10" s="215">
        <v>0</v>
      </c>
      <c r="G10" s="215">
        <v>0</v>
      </c>
      <c r="H10" s="215">
        <v>0</v>
      </c>
      <c r="I10" s="215">
        <v>0</v>
      </c>
    </row>
    <row r="11" s="200" customFormat="1" ht="30" customHeight="1" spans="1:9">
      <c r="A11" s="299" t="s">
        <v>1612</v>
      </c>
      <c r="B11" s="214">
        <v>0</v>
      </c>
      <c r="C11" s="214">
        <v>0</v>
      </c>
      <c r="D11" s="215">
        <v>0</v>
      </c>
      <c r="E11" s="215">
        <v>0</v>
      </c>
      <c r="F11" s="215">
        <v>0</v>
      </c>
      <c r="G11" s="215">
        <v>0</v>
      </c>
      <c r="H11" s="215">
        <v>0</v>
      </c>
      <c r="I11" s="215">
        <v>0</v>
      </c>
    </row>
    <row r="12" s="200" customFormat="1" ht="30" customHeight="1" spans="1:9">
      <c r="A12" s="299" t="s">
        <v>1613</v>
      </c>
      <c r="B12" s="214">
        <v>1649</v>
      </c>
      <c r="C12" s="214">
        <v>1649</v>
      </c>
      <c r="D12" s="215">
        <v>0</v>
      </c>
      <c r="E12" s="215">
        <v>0</v>
      </c>
      <c r="F12" s="215">
        <v>0</v>
      </c>
      <c r="G12" s="215">
        <v>0</v>
      </c>
      <c r="H12" s="215">
        <v>0</v>
      </c>
      <c r="I12" s="215">
        <v>0</v>
      </c>
    </row>
    <row r="13" s="201" customFormat="1" ht="30" customHeight="1" spans="1:16384">
      <c r="A13" s="299" t="s">
        <v>1614</v>
      </c>
      <c r="B13" s="214">
        <v>0</v>
      </c>
      <c r="C13" s="214">
        <v>0</v>
      </c>
      <c r="D13" s="215">
        <v>0</v>
      </c>
      <c r="E13" s="215">
        <v>0</v>
      </c>
      <c r="F13" s="215">
        <v>0</v>
      </c>
      <c r="G13" s="215">
        <v>0</v>
      </c>
      <c r="H13" s="215">
        <v>0</v>
      </c>
      <c r="I13" s="215">
        <v>0</v>
      </c>
      <c r="XED13"/>
      <c r="XEE13"/>
      <c r="XEF13"/>
      <c r="XEG13"/>
      <c r="XEH13"/>
      <c r="XEI13"/>
      <c r="XEJ13"/>
      <c r="XEK13"/>
      <c r="XEL13"/>
      <c r="XEM13"/>
      <c r="XEN13"/>
      <c r="XEO13"/>
      <c r="XEP13"/>
      <c r="XEQ13"/>
      <c r="XER13"/>
      <c r="XES13"/>
      <c r="XET13"/>
      <c r="XEU13"/>
      <c r="XEV13"/>
      <c r="XEW13"/>
      <c r="XEX13"/>
      <c r="XEY13"/>
      <c r="XEZ13"/>
      <c r="XFA13"/>
      <c r="XFB13"/>
      <c r="XFC13"/>
      <c r="XFD13"/>
    </row>
    <row r="14" s="201" customFormat="1" ht="42" customHeight="1" spans="1:16384">
      <c r="A14" s="216" t="s">
        <v>1352</v>
      </c>
      <c r="B14" s="216"/>
      <c r="C14" s="216"/>
      <c r="D14" s="216"/>
      <c r="E14" s="216"/>
      <c r="F14" s="216"/>
      <c r="G14" s="216"/>
      <c r="H14" s="216"/>
      <c r="I14" s="216"/>
      <c r="XED14"/>
      <c r="XEE14"/>
      <c r="XEF14"/>
      <c r="XEG14"/>
      <c r="XEH14"/>
      <c r="XEI14"/>
      <c r="XEJ14"/>
      <c r="XEK14"/>
      <c r="XEL14"/>
      <c r="XEM14"/>
      <c r="XEN14"/>
      <c r="XEO14"/>
      <c r="XEP14"/>
      <c r="XEQ14"/>
      <c r="XER14"/>
      <c r="XES14"/>
      <c r="XET14"/>
      <c r="XEU14"/>
      <c r="XEV14"/>
      <c r="XEW14"/>
      <c r="XEX14"/>
      <c r="XEY14"/>
      <c r="XEZ14"/>
      <c r="XFA14"/>
      <c r="XFB14"/>
      <c r="XFC14"/>
      <c r="XFD14"/>
    </row>
    <row r="15" s="201" customFormat="1" ht="30" customHeight="1" spans="2:8">
      <c r="B15" s="202"/>
      <c r="C15" s="202"/>
      <c r="D15" s="202"/>
      <c r="E15" s="202"/>
      <c r="F15" s="202"/>
      <c r="G15" s="202"/>
      <c r="H15" s="202"/>
    </row>
  </sheetData>
  <mergeCells count="4">
    <mergeCell ref="A1:B1"/>
    <mergeCell ref="A2:I2"/>
    <mergeCell ref="A3:I3"/>
    <mergeCell ref="A14:I14"/>
  </mergeCells>
  <printOptions horizontalCentered="1"/>
  <pageMargins left="0.393055555555556" right="0.393055555555556" top="0.393055555555556" bottom="0.393055555555556" header="0.393055555555556" footer="0.590277777777778"/>
  <pageSetup paperSize="9" orientation="landscape" horizontalDpi="600"/>
  <headerFooter alignWithMargins="0" scaleWithDoc="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5"/>
  <sheetViews>
    <sheetView tabSelected="1" workbookViewId="0">
      <selection activeCell="C5" sqref="C5"/>
    </sheetView>
  </sheetViews>
  <sheetFormatPr defaultColWidth="8.85" defaultRowHeight="14.25" outlineLevelCol="3"/>
  <cols>
    <col min="1" max="1" width="8.85" style="499"/>
    <col min="2" max="2" width="8.775" style="500" customWidth="1"/>
    <col min="3" max="3" width="76.8916666666667" style="500" customWidth="1"/>
    <col min="4" max="16384" width="8.85" style="279"/>
  </cols>
  <sheetData>
    <row r="1" s="279" customFormat="1" ht="29" customHeight="1" spans="2:3">
      <c r="B1" s="501" t="s">
        <v>1</v>
      </c>
      <c r="C1" s="501"/>
    </row>
    <row r="2" s="279" customFormat="1" ht="15" customHeight="1" spans="2:3">
      <c r="B2" s="502"/>
      <c r="C2" s="502"/>
    </row>
    <row r="3" s="279" customFormat="1" ht="24" customHeight="1" spans="1:3">
      <c r="A3" s="503"/>
      <c r="B3" s="504" t="s">
        <v>2</v>
      </c>
      <c r="C3" s="504"/>
    </row>
    <row r="4" s="279" customFormat="1" ht="24" customHeight="1" spans="2:3">
      <c r="B4" s="505"/>
      <c r="C4" s="505"/>
    </row>
    <row r="5" s="279" customFormat="1" ht="24" customHeight="1" spans="2:4">
      <c r="B5" s="34" t="s">
        <v>3</v>
      </c>
      <c r="C5" s="506" t="s">
        <v>4</v>
      </c>
      <c r="D5" s="507"/>
    </row>
    <row r="6" s="279" customFormat="1" ht="24" customHeight="1" spans="2:4">
      <c r="B6" s="34" t="s">
        <v>5</v>
      </c>
      <c r="C6" s="506" t="s">
        <v>6</v>
      </c>
      <c r="D6" s="507"/>
    </row>
    <row r="7" s="279" customFormat="1" ht="24" customHeight="1" spans="2:4">
      <c r="B7" s="34" t="s">
        <v>7</v>
      </c>
      <c r="C7" s="506" t="s">
        <v>8</v>
      </c>
      <c r="D7" s="507"/>
    </row>
    <row r="8" s="279" customFormat="1" ht="24" customHeight="1" spans="2:4">
      <c r="B8" s="34" t="s">
        <v>9</v>
      </c>
      <c r="C8" s="506" t="s">
        <v>10</v>
      </c>
      <c r="D8" s="507"/>
    </row>
    <row r="9" s="279" customFormat="1" ht="24" customHeight="1" spans="2:4">
      <c r="B9" s="34" t="s">
        <v>11</v>
      </c>
      <c r="C9" s="506" t="s">
        <v>12</v>
      </c>
      <c r="D9" s="507"/>
    </row>
    <row r="10" s="279" customFormat="1" ht="24" customHeight="1" spans="2:4">
      <c r="B10" s="34" t="s">
        <v>13</v>
      </c>
      <c r="C10" s="506" t="s">
        <v>14</v>
      </c>
      <c r="D10" s="507"/>
    </row>
    <row r="11" s="279" customFormat="1" ht="24" customHeight="1" spans="2:4">
      <c r="B11" s="34" t="s">
        <v>15</v>
      </c>
      <c r="C11" s="506" t="s">
        <v>16</v>
      </c>
      <c r="D11" s="507"/>
    </row>
    <row r="12" s="279" customFormat="1" ht="24" customHeight="1" spans="2:4">
      <c r="B12" s="34" t="s">
        <v>17</v>
      </c>
      <c r="C12" s="506" t="s">
        <v>18</v>
      </c>
      <c r="D12" s="507"/>
    </row>
    <row r="13" s="279" customFormat="1" ht="24" customHeight="1" spans="2:4">
      <c r="B13" s="34" t="s">
        <v>19</v>
      </c>
      <c r="C13" s="506" t="s">
        <v>20</v>
      </c>
      <c r="D13" s="507"/>
    </row>
    <row r="14" s="279" customFormat="1" ht="24" customHeight="1" spans="2:4">
      <c r="B14" s="34" t="s">
        <v>21</v>
      </c>
      <c r="C14" s="506" t="s">
        <v>22</v>
      </c>
      <c r="D14" s="507"/>
    </row>
    <row r="15" s="279" customFormat="1" ht="24" customHeight="1" spans="2:4">
      <c r="B15" s="34" t="s">
        <v>23</v>
      </c>
      <c r="C15" s="508" t="s">
        <v>24</v>
      </c>
      <c r="D15" s="509"/>
    </row>
    <row r="16" s="279" customFormat="1" ht="24" customHeight="1" spans="2:3">
      <c r="B16" s="510"/>
      <c r="C16" s="511"/>
    </row>
    <row r="17" s="279" customFormat="1" ht="24" customHeight="1" spans="2:3">
      <c r="B17" s="505" t="s">
        <v>25</v>
      </c>
      <c r="C17" s="505"/>
    </row>
    <row r="18" s="279" customFormat="1" ht="24" customHeight="1" spans="2:3">
      <c r="B18" s="505"/>
      <c r="C18" s="505"/>
    </row>
    <row r="19" s="279" customFormat="1" ht="24" customHeight="1" spans="2:4">
      <c r="B19" s="34" t="s">
        <v>26</v>
      </c>
      <c r="C19" s="512" t="s">
        <v>27</v>
      </c>
      <c r="D19" s="513"/>
    </row>
    <row r="20" s="279" customFormat="1" ht="24" customHeight="1" spans="2:4">
      <c r="B20" s="34" t="s">
        <v>28</v>
      </c>
      <c r="C20" s="512" t="s">
        <v>29</v>
      </c>
      <c r="D20" s="513"/>
    </row>
    <row r="21" s="279" customFormat="1" ht="24" customHeight="1" spans="2:4">
      <c r="B21" s="34" t="s">
        <v>30</v>
      </c>
      <c r="C21" s="512" t="s">
        <v>31</v>
      </c>
      <c r="D21" s="513"/>
    </row>
    <row r="22" s="279" customFormat="1" ht="24" customHeight="1" spans="2:4">
      <c r="B22" s="34" t="s">
        <v>32</v>
      </c>
      <c r="C22" s="512" t="s">
        <v>33</v>
      </c>
      <c r="D22" s="513"/>
    </row>
    <row r="23" s="279" customFormat="1" ht="24" customHeight="1" spans="2:4">
      <c r="B23" s="34" t="s">
        <v>34</v>
      </c>
      <c r="C23" s="511" t="s">
        <v>35</v>
      </c>
      <c r="D23" s="513"/>
    </row>
    <row r="24" s="279" customFormat="1" ht="24" customHeight="1" spans="2:4">
      <c r="B24" s="34" t="s">
        <v>36</v>
      </c>
      <c r="C24" s="511" t="s">
        <v>37</v>
      </c>
      <c r="D24" s="513"/>
    </row>
    <row r="25" s="279" customFormat="1" ht="24" customHeight="1" spans="2:4">
      <c r="B25" s="34" t="s">
        <v>38</v>
      </c>
      <c r="C25" s="511" t="s">
        <v>39</v>
      </c>
      <c r="D25" s="513"/>
    </row>
    <row r="26" s="279" customFormat="1" ht="24" customHeight="1" spans="2:3">
      <c r="B26" s="514"/>
      <c r="C26" s="515"/>
    </row>
    <row r="27" s="279" customFormat="1" ht="24" customHeight="1" spans="2:3">
      <c r="B27" s="505" t="s">
        <v>40</v>
      </c>
      <c r="C27" s="505"/>
    </row>
    <row r="28" s="279" customFormat="1" ht="24" customHeight="1" spans="2:3">
      <c r="B28" s="505"/>
      <c r="C28" s="505"/>
    </row>
    <row r="29" s="279" customFormat="1" ht="24" customHeight="1" spans="2:4">
      <c r="B29" s="34" t="s">
        <v>41</v>
      </c>
      <c r="C29" s="512" t="s">
        <v>42</v>
      </c>
      <c r="D29" s="513"/>
    </row>
    <row r="30" s="279" customFormat="1" ht="24" customHeight="1" spans="2:4">
      <c r="B30" s="34" t="s">
        <v>43</v>
      </c>
      <c r="C30" s="512" t="s">
        <v>44</v>
      </c>
      <c r="D30" s="513"/>
    </row>
    <row r="31" s="279" customFormat="1" ht="24" customHeight="1" spans="2:4">
      <c r="B31" s="34" t="s">
        <v>45</v>
      </c>
      <c r="C31" s="512" t="s">
        <v>46</v>
      </c>
      <c r="D31" s="513"/>
    </row>
    <row r="32" s="279" customFormat="1" ht="24" customHeight="1" spans="2:4">
      <c r="B32" s="34" t="s">
        <v>47</v>
      </c>
      <c r="C32" s="512" t="s">
        <v>48</v>
      </c>
      <c r="D32" s="513"/>
    </row>
    <row r="33" s="279" customFormat="1" ht="24" customHeight="1" spans="2:4">
      <c r="B33" s="34" t="s">
        <v>49</v>
      </c>
      <c r="C33" s="516" t="s">
        <v>50</v>
      </c>
      <c r="D33" s="513"/>
    </row>
    <row r="34" s="279" customFormat="1" ht="24" customHeight="1" spans="2:3">
      <c r="B34" s="514"/>
      <c r="C34" s="515"/>
    </row>
    <row r="35" s="279" customFormat="1" ht="24" customHeight="1" spans="2:3">
      <c r="B35" s="505" t="s">
        <v>51</v>
      </c>
      <c r="C35" s="505"/>
    </row>
    <row r="36" s="279" customFormat="1" ht="24" customHeight="1" spans="2:3">
      <c r="B36" s="505"/>
      <c r="C36" s="505"/>
    </row>
    <row r="37" s="279" customFormat="1" ht="24" customHeight="1" spans="2:4">
      <c r="B37" s="34" t="s">
        <v>52</v>
      </c>
      <c r="C37" s="512" t="s">
        <v>53</v>
      </c>
      <c r="D37" s="507"/>
    </row>
    <row r="38" s="279" customFormat="1" ht="24" customHeight="1" spans="2:4">
      <c r="B38" s="34" t="s">
        <v>54</v>
      </c>
      <c r="C38" s="512" t="s">
        <v>55</v>
      </c>
      <c r="D38" s="507"/>
    </row>
    <row r="39" s="279" customFormat="1" ht="24" customHeight="1" spans="2:4">
      <c r="B39" s="34" t="s">
        <v>56</v>
      </c>
      <c r="C39" s="512" t="s">
        <v>57</v>
      </c>
      <c r="D39" s="507"/>
    </row>
    <row r="40" s="279" customFormat="1" ht="24" customHeight="1" spans="2:4">
      <c r="B40" s="34" t="s">
        <v>58</v>
      </c>
      <c r="C40" s="512" t="s">
        <v>59</v>
      </c>
      <c r="D40" s="507"/>
    </row>
    <row r="41" s="279" customFormat="1" ht="24" customHeight="1" spans="2:4">
      <c r="B41" s="34" t="s">
        <v>60</v>
      </c>
      <c r="C41" s="512" t="s">
        <v>61</v>
      </c>
      <c r="D41" s="507"/>
    </row>
    <row r="42" s="279" customFormat="1" ht="24" customHeight="1" spans="2:4">
      <c r="B42" s="34" t="s">
        <v>62</v>
      </c>
      <c r="C42" s="511" t="s">
        <v>63</v>
      </c>
      <c r="D42" s="509"/>
    </row>
    <row r="43" s="279" customFormat="1" ht="24" customHeight="1" spans="2:4">
      <c r="B43" s="510"/>
      <c r="C43" s="511"/>
      <c r="D43" s="509"/>
    </row>
    <row r="44" s="279" customFormat="1" ht="24" customHeight="1" spans="2:3">
      <c r="B44" s="505" t="s">
        <v>64</v>
      </c>
      <c r="C44" s="505"/>
    </row>
    <row r="45" s="279" customFormat="1" ht="24" customHeight="1" spans="2:3">
      <c r="B45" s="505"/>
      <c r="C45" s="505"/>
    </row>
    <row r="46" s="279" customFormat="1" ht="24" customHeight="1" spans="2:4">
      <c r="B46" s="34" t="s">
        <v>65</v>
      </c>
      <c r="C46" s="512" t="s">
        <v>66</v>
      </c>
      <c r="D46" s="507"/>
    </row>
    <row r="47" s="279" customFormat="1" ht="24" customHeight="1" spans="2:4">
      <c r="B47" s="34" t="s">
        <v>67</v>
      </c>
      <c r="C47" s="512" t="s">
        <v>68</v>
      </c>
      <c r="D47" s="507"/>
    </row>
    <row r="48" s="279" customFormat="1" ht="24" customHeight="1" spans="2:4">
      <c r="B48" s="34" t="s">
        <v>69</v>
      </c>
      <c r="C48" s="512" t="s">
        <v>70</v>
      </c>
      <c r="D48" s="507"/>
    </row>
    <row r="49" s="279" customFormat="1" ht="24" customHeight="1" spans="2:4">
      <c r="B49" s="34" t="s">
        <v>71</v>
      </c>
      <c r="C49" s="512" t="s">
        <v>72</v>
      </c>
      <c r="D49" s="507"/>
    </row>
    <row r="50" s="279" customFormat="1" ht="24" customHeight="1" spans="2:4">
      <c r="B50" s="34" t="s">
        <v>73</v>
      </c>
      <c r="C50" s="512" t="s">
        <v>74</v>
      </c>
      <c r="D50" s="507"/>
    </row>
    <row r="51" s="279" customFormat="1" ht="24" customHeight="1" spans="2:4">
      <c r="B51" s="34" t="s">
        <v>75</v>
      </c>
      <c r="C51" s="512" t="s">
        <v>76</v>
      </c>
      <c r="D51" s="507"/>
    </row>
    <row r="52" s="279" customFormat="1" ht="24" customHeight="1" spans="2:4">
      <c r="B52" s="34" t="s">
        <v>77</v>
      </c>
      <c r="C52" s="512" t="s">
        <v>78</v>
      </c>
      <c r="D52" s="507"/>
    </row>
    <row r="53" s="279" customFormat="1" ht="24" customHeight="1" spans="1:3">
      <c r="A53" s="499"/>
      <c r="B53" s="34" t="s">
        <v>79</v>
      </c>
      <c r="C53" s="512" t="s">
        <v>80</v>
      </c>
    </row>
    <row r="54" s="279" customFormat="1" ht="24" customHeight="1" spans="1:3">
      <c r="A54" s="499"/>
      <c r="B54" s="34" t="s">
        <v>81</v>
      </c>
      <c r="C54" s="512" t="s">
        <v>82</v>
      </c>
    </row>
    <row r="55" s="279" customFormat="1" ht="24" customHeight="1" spans="1:3">
      <c r="A55" s="499"/>
      <c r="B55" s="34" t="s">
        <v>83</v>
      </c>
      <c r="C55" s="512" t="s">
        <v>84</v>
      </c>
    </row>
  </sheetData>
  <mergeCells count="6">
    <mergeCell ref="B1:C1"/>
    <mergeCell ref="B3:C3"/>
    <mergeCell ref="B17:C17"/>
    <mergeCell ref="B27:C27"/>
    <mergeCell ref="B35:C35"/>
    <mergeCell ref="B44:C44"/>
  </mergeCells>
  <pageMargins left="0.75" right="0.75" top="1" bottom="1" header="0.5" footer="0.5"/>
  <pageSetup paperSize="9" scale="85"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workbookViewId="0">
      <selection activeCell="D8" sqref="D8"/>
    </sheetView>
  </sheetViews>
  <sheetFormatPr defaultColWidth="8.48333333333333" defaultRowHeight="12.75" outlineLevelCol="3"/>
  <cols>
    <col min="1" max="1" width="6.5" style="278" customWidth="1"/>
    <col min="2" max="2" width="44.2" style="277" customWidth="1"/>
    <col min="3" max="3" width="15.2" style="276" customWidth="1"/>
    <col min="4" max="4" width="15.8" style="276" customWidth="1"/>
    <col min="5" max="255" width="8.48333333333333" style="276"/>
    <col min="256" max="16384" width="8.48333333333333" style="279"/>
  </cols>
  <sheetData>
    <row r="1" s="276" customFormat="1" ht="24.75" customHeight="1" spans="1:4">
      <c r="A1" s="280" t="s">
        <v>1615</v>
      </c>
      <c r="B1" s="280"/>
      <c r="C1" s="280"/>
      <c r="D1" s="280"/>
    </row>
    <row r="2" s="276" customFormat="1" ht="33" customHeight="1" spans="1:4">
      <c r="A2" s="281" t="s">
        <v>39</v>
      </c>
      <c r="B2" s="282"/>
      <c r="C2" s="281"/>
      <c r="D2" s="281"/>
    </row>
    <row r="3" s="276" customFormat="1" ht="24" customHeight="1" spans="1:4">
      <c r="A3" s="283" t="s">
        <v>86</v>
      </c>
      <c r="B3" s="284"/>
      <c r="C3" s="283"/>
      <c r="D3" s="283"/>
    </row>
    <row r="4" s="277" customFormat="1" ht="26" customHeight="1" spans="1:4">
      <c r="A4" s="285" t="s">
        <v>1616</v>
      </c>
      <c r="B4" s="286" t="s">
        <v>1617</v>
      </c>
      <c r="C4" s="287" t="s">
        <v>1618</v>
      </c>
      <c r="D4" s="287" t="s">
        <v>1619</v>
      </c>
    </row>
    <row r="5" s="277" customFormat="1" ht="26" customHeight="1" spans="1:4">
      <c r="A5" s="288" t="s">
        <v>1242</v>
      </c>
      <c r="B5" s="289"/>
      <c r="C5" s="285">
        <f>SUM(C6:C15)</f>
        <v>0</v>
      </c>
      <c r="D5" s="285">
        <f>SUM(D6:D15)</f>
        <v>0</v>
      </c>
    </row>
    <row r="6" s="277" customFormat="1" ht="26" customHeight="1" spans="1:4">
      <c r="A6" s="290">
        <v>1</v>
      </c>
      <c r="B6" s="291"/>
      <c r="C6" s="292"/>
      <c r="D6" s="292"/>
    </row>
    <row r="7" s="277" customFormat="1" ht="26" customHeight="1" spans="1:4">
      <c r="A7" s="290">
        <v>2</v>
      </c>
      <c r="B7" s="291"/>
      <c r="C7" s="293"/>
      <c r="D7" s="293"/>
    </row>
    <row r="8" s="277" customFormat="1" ht="26" customHeight="1" spans="1:4">
      <c r="A8" s="290">
        <v>3</v>
      </c>
      <c r="B8" s="291"/>
      <c r="C8" s="292"/>
      <c r="D8" s="292"/>
    </row>
    <row r="9" s="277" customFormat="1" ht="26" customHeight="1" spans="1:4">
      <c r="A9" s="290">
        <v>4</v>
      </c>
      <c r="B9" s="291"/>
      <c r="C9" s="293"/>
      <c r="D9" s="293"/>
    </row>
    <row r="10" s="277" customFormat="1" ht="26" customHeight="1" spans="1:4">
      <c r="A10" s="290">
        <v>5</v>
      </c>
      <c r="B10" s="291"/>
      <c r="C10" s="293"/>
      <c r="D10" s="293"/>
    </row>
    <row r="11" s="277" customFormat="1" ht="26" customHeight="1" spans="1:4">
      <c r="A11" s="290">
        <v>6</v>
      </c>
      <c r="B11" s="291"/>
      <c r="C11" s="294"/>
      <c r="D11" s="294"/>
    </row>
    <row r="12" s="277" customFormat="1" ht="26" customHeight="1" spans="1:4">
      <c r="A12" s="290">
        <v>7</v>
      </c>
      <c r="B12" s="291"/>
      <c r="C12" s="292"/>
      <c r="D12" s="292"/>
    </row>
    <row r="13" s="277" customFormat="1" ht="26" customHeight="1" spans="1:4">
      <c r="A13" s="295">
        <v>8</v>
      </c>
      <c r="B13" s="296"/>
      <c r="C13" s="297"/>
      <c r="D13" s="297"/>
    </row>
    <row r="14" s="277" customFormat="1" ht="26" customHeight="1" spans="1:4">
      <c r="A14" s="290">
        <v>9</v>
      </c>
      <c r="B14" s="291"/>
      <c r="C14" s="293"/>
      <c r="D14" s="293"/>
    </row>
    <row r="15" s="277" customFormat="1" ht="26" customHeight="1" spans="1:4">
      <c r="A15" s="290">
        <v>10</v>
      </c>
      <c r="B15" s="291"/>
      <c r="C15" s="293"/>
      <c r="D15" s="293"/>
    </row>
    <row r="16" ht="33" customHeight="1" spans="1:4">
      <c r="A16" s="298" t="s">
        <v>1620</v>
      </c>
      <c r="B16" s="298"/>
      <c r="C16" s="298"/>
      <c r="D16" s="298"/>
    </row>
  </sheetData>
  <mergeCells count="5">
    <mergeCell ref="A1:D1"/>
    <mergeCell ref="A2:D2"/>
    <mergeCell ref="A3:D3"/>
    <mergeCell ref="A5:B5"/>
    <mergeCell ref="A16:D16"/>
  </mergeCells>
  <printOptions horizontalCentered="1"/>
  <pageMargins left="0.393055555555556" right="0.393055555555556" top="0.393055555555556" bottom="0.393055555555556" header="0.5" footer="0.5"/>
  <pageSetup paperSize="9" orientation="portrait" horizontalDpi="600"/>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workbookViewId="0">
      <pane xSplit="1" ySplit="5" topLeftCell="B6" activePane="bottomRight" state="frozen"/>
      <selection/>
      <selection pane="topRight"/>
      <selection pane="bottomLeft"/>
      <selection pane="bottomRight" activeCell="G12" sqref="G12"/>
    </sheetView>
  </sheetViews>
  <sheetFormatPr defaultColWidth="9" defaultRowHeight="14.25"/>
  <cols>
    <col min="1" max="1" width="39.9" style="224" customWidth="1"/>
    <col min="2" max="4" width="9.3" style="129" customWidth="1"/>
    <col min="5" max="5" width="9.3" style="249" customWidth="1"/>
    <col min="6" max="6" width="9.3" style="130" customWidth="1"/>
    <col min="7" max="7" width="12.2" style="130" customWidth="1"/>
    <col min="8" max="244" width="9" style="224"/>
    <col min="245" max="16384" width="9" style="225"/>
  </cols>
  <sheetData>
    <row r="1" s="217" customFormat="1" ht="17.25" customHeight="1" spans="1:7">
      <c r="A1" s="226" t="s">
        <v>1621</v>
      </c>
      <c r="B1" s="250"/>
      <c r="C1" s="251"/>
      <c r="D1" s="251"/>
      <c r="E1" s="252"/>
      <c r="F1" s="253"/>
      <c r="G1" s="253"/>
    </row>
    <row r="2" s="218" customFormat="1" ht="25" customHeight="1" spans="1:7">
      <c r="A2" s="229" t="s">
        <v>42</v>
      </c>
      <c r="B2" s="229"/>
      <c r="C2" s="229"/>
      <c r="D2" s="229"/>
      <c r="E2" s="229"/>
      <c r="F2" s="229"/>
      <c r="G2" s="229"/>
    </row>
    <row r="3" s="219" customFormat="1" ht="25" customHeight="1" spans="1:7">
      <c r="A3" s="254"/>
      <c r="B3" s="255"/>
      <c r="C3" s="256"/>
      <c r="D3" s="256"/>
      <c r="E3" s="257"/>
      <c r="F3" s="258" t="s">
        <v>86</v>
      </c>
      <c r="G3" s="258"/>
    </row>
    <row r="4" s="126" customFormat="1" ht="28" customHeight="1" spans="1:7">
      <c r="A4" s="114" t="s">
        <v>87</v>
      </c>
      <c r="B4" s="138" t="s">
        <v>88</v>
      </c>
      <c r="C4" s="234" t="s">
        <v>89</v>
      </c>
      <c r="D4" s="234" t="s">
        <v>90</v>
      </c>
      <c r="E4" s="138" t="s">
        <v>91</v>
      </c>
      <c r="F4" s="138"/>
      <c r="G4" s="138"/>
    </row>
    <row r="5" s="126" customFormat="1" ht="28" customHeight="1" spans="1:7">
      <c r="A5" s="259"/>
      <c r="B5" s="138"/>
      <c r="C5" s="234" t="s">
        <v>92</v>
      </c>
      <c r="D5" s="234"/>
      <c r="E5" s="260" t="s">
        <v>93</v>
      </c>
      <c r="F5" s="235" t="s">
        <v>94</v>
      </c>
      <c r="G5" s="235" t="s">
        <v>95</v>
      </c>
    </row>
    <row r="6" s="247" customFormat="1" ht="28" customHeight="1" spans="1:7">
      <c r="A6" s="261" t="s">
        <v>1622</v>
      </c>
      <c r="B6" s="269"/>
      <c r="C6" s="269"/>
      <c r="D6" s="269"/>
      <c r="E6" s="269"/>
      <c r="F6" s="270"/>
      <c r="G6" s="152"/>
    </row>
    <row r="7" s="247" customFormat="1" ht="28" customHeight="1" spans="1:7">
      <c r="A7" s="263" t="s">
        <v>1623</v>
      </c>
      <c r="B7" s="269"/>
      <c r="C7" s="269"/>
      <c r="D7" s="269"/>
      <c r="E7" s="269"/>
      <c r="F7" s="270"/>
      <c r="G7" s="152"/>
    </row>
    <row r="8" s="247" customFormat="1" ht="28" customHeight="1" spans="1:7">
      <c r="A8" s="261" t="s">
        <v>1624</v>
      </c>
      <c r="B8" s="269"/>
      <c r="C8" s="269"/>
      <c r="D8" s="269"/>
      <c r="E8" s="269"/>
      <c r="F8" s="270"/>
      <c r="G8" s="152"/>
    </row>
    <row r="9" s="247" customFormat="1" ht="28" customHeight="1" spans="1:7">
      <c r="A9" s="261" t="s">
        <v>1625</v>
      </c>
      <c r="B9" s="269"/>
      <c r="C9" s="269"/>
      <c r="D9" s="269"/>
      <c r="E9" s="269"/>
      <c r="F9" s="270"/>
      <c r="G9" s="152"/>
    </row>
    <row r="10" s="247" customFormat="1" ht="28" customHeight="1" spans="1:7">
      <c r="A10" s="261" t="s">
        <v>1626</v>
      </c>
      <c r="B10" s="269"/>
      <c r="C10" s="269"/>
      <c r="D10" s="269"/>
      <c r="E10" s="269"/>
      <c r="F10" s="270"/>
      <c r="G10" s="152"/>
    </row>
    <row r="11" s="247" customFormat="1" ht="28" customHeight="1" spans="1:7">
      <c r="A11" s="261" t="s">
        <v>1627</v>
      </c>
      <c r="B11" s="271"/>
      <c r="C11" s="271"/>
      <c r="D11" s="271"/>
      <c r="E11" s="271"/>
      <c r="F11" s="270"/>
      <c r="G11" s="152"/>
    </row>
    <row r="12" s="247" customFormat="1" ht="28" customHeight="1" spans="1:7">
      <c r="A12" s="261" t="s">
        <v>1628</v>
      </c>
      <c r="B12" s="271"/>
      <c r="C12" s="272"/>
      <c r="D12" s="272"/>
      <c r="E12" s="271"/>
      <c r="F12" s="270"/>
      <c r="G12" s="152"/>
    </row>
    <row r="13" s="248" customFormat="1" ht="28" customHeight="1" spans="1:244">
      <c r="A13" s="265" t="s">
        <v>124</v>
      </c>
      <c r="B13" s="273">
        <f>B6+B8+B10+B12</f>
        <v>0</v>
      </c>
      <c r="C13" s="273">
        <f>C6+C8+C10+C12</f>
        <v>0</v>
      </c>
      <c r="D13" s="273">
        <f>D6+D8+D10+D12</f>
        <v>0</v>
      </c>
      <c r="E13" s="273">
        <f>E6+E8+E10+E12</f>
        <v>0</v>
      </c>
      <c r="F13" s="274"/>
      <c r="G13" s="161"/>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c r="GH13" s="126"/>
      <c r="GI13" s="126"/>
      <c r="GJ13" s="126"/>
      <c r="GK13" s="126"/>
      <c r="GL13" s="126"/>
      <c r="GM13" s="126"/>
      <c r="GN13" s="126"/>
      <c r="GO13" s="126"/>
      <c r="GP13" s="126"/>
      <c r="GQ13" s="126"/>
      <c r="GR13" s="126"/>
      <c r="GS13" s="126"/>
      <c r="GT13" s="126"/>
      <c r="GU13" s="126"/>
      <c r="GV13" s="126"/>
      <c r="GW13" s="126"/>
      <c r="GX13" s="126"/>
      <c r="GY13" s="126"/>
      <c r="GZ13" s="126"/>
      <c r="HA13" s="126"/>
      <c r="HB13" s="126"/>
      <c r="HC13" s="126"/>
      <c r="HD13" s="126"/>
      <c r="HE13" s="126"/>
      <c r="HF13" s="126"/>
      <c r="HG13" s="126"/>
      <c r="HH13" s="126"/>
      <c r="HI13" s="126"/>
      <c r="HJ13" s="126"/>
      <c r="HK13" s="126"/>
      <c r="HL13" s="126"/>
      <c r="HM13" s="126"/>
      <c r="HN13" s="126"/>
      <c r="HO13" s="126"/>
      <c r="HP13" s="126"/>
      <c r="HQ13" s="126"/>
      <c r="HR13" s="126"/>
      <c r="HS13" s="126"/>
      <c r="HT13" s="126"/>
      <c r="HU13" s="126"/>
      <c r="HV13" s="126"/>
      <c r="HW13" s="126"/>
      <c r="HX13" s="126"/>
      <c r="HY13" s="126"/>
      <c r="HZ13" s="126"/>
      <c r="IA13" s="126"/>
      <c r="IB13" s="126"/>
      <c r="IC13" s="126"/>
      <c r="ID13" s="126"/>
      <c r="IE13" s="126"/>
      <c r="IF13" s="126"/>
      <c r="IG13" s="126"/>
      <c r="IH13" s="126"/>
      <c r="II13" s="126"/>
      <c r="IJ13" s="126"/>
    </row>
    <row r="14" s="222" customFormat="1" ht="28" customHeight="1" spans="1:244">
      <c r="A14" s="266" t="s">
        <v>125</v>
      </c>
      <c r="B14" s="275">
        <v>34</v>
      </c>
      <c r="C14" s="275">
        <v>0</v>
      </c>
      <c r="D14" s="275">
        <v>0</v>
      </c>
      <c r="E14" s="275">
        <f t="shared" ref="C14:E14" si="0">SUM(E15:E16)</f>
        <v>34</v>
      </c>
      <c r="F14" s="274"/>
      <c r="G14" s="161"/>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243"/>
      <c r="CB14" s="243"/>
      <c r="CC14" s="243"/>
      <c r="CD14" s="243"/>
      <c r="CE14" s="243"/>
      <c r="CF14" s="243"/>
      <c r="CG14" s="243"/>
      <c r="CH14" s="243"/>
      <c r="CI14" s="243"/>
      <c r="CJ14" s="243"/>
      <c r="CK14" s="243"/>
      <c r="CL14" s="243"/>
      <c r="CM14" s="243"/>
      <c r="CN14" s="243"/>
      <c r="CO14" s="243"/>
      <c r="CP14" s="243"/>
      <c r="CQ14" s="243"/>
      <c r="CR14" s="243"/>
      <c r="CS14" s="243"/>
      <c r="CT14" s="243"/>
      <c r="CU14" s="243"/>
      <c r="CV14" s="243"/>
      <c r="CW14" s="243"/>
      <c r="CX14" s="243"/>
      <c r="CY14" s="243"/>
      <c r="CZ14" s="243"/>
      <c r="DA14" s="243"/>
      <c r="DB14" s="243"/>
      <c r="DC14" s="243"/>
      <c r="DD14" s="243"/>
      <c r="DE14" s="243"/>
      <c r="DF14" s="243"/>
      <c r="DG14" s="243"/>
      <c r="DH14" s="243"/>
      <c r="DI14" s="243"/>
      <c r="DJ14" s="243"/>
      <c r="DK14" s="243"/>
      <c r="DL14" s="243"/>
      <c r="DM14" s="243"/>
      <c r="DN14" s="243"/>
      <c r="DO14" s="243"/>
      <c r="DP14" s="243"/>
      <c r="DQ14" s="243"/>
      <c r="DR14" s="243"/>
      <c r="DS14" s="243"/>
      <c r="DT14" s="243"/>
      <c r="DU14" s="243"/>
      <c r="DV14" s="243"/>
      <c r="DW14" s="243"/>
      <c r="DX14" s="243"/>
      <c r="DY14" s="243"/>
      <c r="DZ14" s="243"/>
      <c r="EA14" s="243"/>
      <c r="EB14" s="243"/>
      <c r="EC14" s="243"/>
      <c r="ED14" s="243"/>
      <c r="EE14" s="243"/>
      <c r="EF14" s="243"/>
      <c r="EG14" s="243"/>
      <c r="EH14" s="243"/>
      <c r="EI14" s="243"/>
      <c r="EJ14" s="243"/>
      <c r="EK14" s="243"/>
      <c r="EL14" s="243"/>
      <c r="EM14" s="243"/>
      <c r="EN14" s="243"/>
      <c r="EO14" s="243"/>
      <c r="EP14" s="243"/>
      <c r="EQ14" s="243"/>
      <c r="ER14" s="243"/>
      <c r="ES14" s="243"/>
      <c r="ET14" s="243"/>
      <c r="EU14" s="243"/>
      <c r="EV14" s="243"/>
      <c r="EW14" s="243"/>
      <c r="EX14" s="243"/>
      <c r="EY14" s="243"/>
      <c r="EZ14" s="243"/>
      <c r="FA14" s="243"/>
      <c r="FB14" s="243"/>
      <c r="FC14" s="243"/>
      <c r="FD14" s="243"/>
      <c r="FE14" s="243"/>
      <c r="FF14" s="243"/>
      <c r="FG14" s="243"/>
      <c r="FH14" s="243"/>
      <c r="FI14" s="243"/>
      <c r="FJ14" s="243"/>
      <c r="FK14" s="243"/>
      <c r="FL14" s="243"/>
      <c r="FM14" s="243"/>
      <c r="FN14" s="243"/>
      <c r="FO14" s="243"/>
      <c r="FP14" s="243"/>
      <c r="FQ14" s="243"/>
      <c r="FR14" s="243"/>
      <c r="FS14" s="243"/>
      <c r="FT14" s="243"/>
      <c r="FU14" s="243"/>
      <c r="FV14" s="243"/>
      <c r="FW14" s="243"/>
      <c r="FX14" s="243"/>
      <c r="FY14" s="243"/>
      <c r="FZ14" s="243"/>
      <c r="GA14" s="243"/>
      <c r="GB14" s="243"/>
      <c r="GC14" s="243"/>
      <c r="GD14" s="243"/>
      <c r="GE14" s="243"/>
      <c r="GF14" s="243"/>
      <c r="GG14" s="243"/>
      <c r="GH14" s="243"/>
      <c r="GI14" s="243"/>
      <c r="GJ14" s="243"/>
      <c r="GK14" s="243"/>
      <c r="GL14" s="243"/>
      <c r="GM14" s="243"/>
      <c r="GN14" s="243"/>
      <c r="GO14" s="243"/>
      <c r="GP14" s="243"/>
      <c r="GQ14" s="243"/>
      <c r="GR14" s="243"/>
      <c r="GS14" s="243"/>
      <c r="GT14" s="243"/>
      <c r="GU14" s="243"/>
      <c r="GV14" s="243"/>
      <c r="GW14" s="243"/>
      <c r="GX14" s="243"/>
      <c r="GY14" s="243"/>
      <c r="GZ14" s="243"/>
      <c r="HA14" s="243"/>
      <c r="HB14" s="243"/>
      <c r="HC14" s="243"/>
      <c r="HD14" s="243"/>
      <c r="HE14" s="243"/>
      <c r="HF14" s="243"/>
      <c r="HG14" s="243"/>
      <c r="HH14" s="243"/>
      <c r="HI14" s="243"/>
      <c r="HJ14" s="243"/>
      <c r="HK14" s="243"/>
      <c r="HL14" s="243"/>
      <c r="HM14" s="243"/>
      <c r="HN14" s="243"/>
      <c r="HO14" s="243"/>
      <c r="HP14" s="243"/>
      <c r="HQ14" s="243"/>
      <c r="HR14" s="243"/>
      <c r="HS14" s="243"/>
      <c r="HT14" s="243"/>
      <c r="HU14" s="243"/>
      <c r="HV14" s="243"/>
      <c r="HW14" s="243"/>
      <c r="HX14" s="243"/>
      <c r="HY14" s="243"/>
      <c r="HZ14" s="243"/>
      <c r="IA14" s="243"/>
      <c r="IB14" s="243"/>
      <c r="IC14" s="243"/>
      <c r="ID14" s="243"/>
      <c r="IE14" s="243"/>
      <c r="IF14" s="243"/>
      <c r="IG14" s="243"/>
      <c r="IH14" s="243"/>
      <c r="II14" s="243"/>
      <c r="IJ14" s="243"/>
    </row>
    <row r="15" ht="28" customHeight="1" spans="1:7">
      <c r="A15" s="185" t="s">
        <v>1629</v>
      </c>
      <c r="B15" s="269">
        <v>34</v>
      </c>
      <c r="C15" s="269"/>
      <c r="D15" s="269"/>
      <c r="E15" s="269">
        <v>34</v>
      </c>
      <c r="F15" s="270"/>
      <c r="G15" s="152"/>
    </row>
    <row r="16" s="223" customFormat="1" ht="28" customHeight="1" spans="1:244">
      <c r="A16" s="185" t="s">
        <v>132</v>
      </c>
      <c r="B16" s="269"/>
      <c r="C16" s="269"/>
      <c r="D16" s="269"/>
      <c r="E16" s="269"/>
      <c r="F16" s="270"/>
      <c r="G16" s="161"/>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5"/>
      <c r="CP16" s="245"/>
      <c r="CQ16" s="245"/>
      <c r="CR16" s="245"/>
      <c r="CS16" s="245"/>
      <c r="CT16" s="245"/>
      <c r="CU16" s="245"/>
      <c r="CV16" s="245"/>
      <c r="CW16" s="245"/>
      <c r="CX16" s="245"/>
      <c r="CY16" s="245"/>
      <c r="CZ16" s="245"/>
      <c r="DA16" s="245"/>
      <c r="DB16" s="245"/>
      <c r="DC16" s="245"/>
      <c r="DD16" s="245"/>
      <c r="DE16" s="245"/>
      <c r="DF16" s="245"/>
      <c r="DG16" s="245"/>
      <c r="DH16" s="245"/>
      <c r="DI16" s="245"/>
      <c r="DJ16" s="245"/>
      <c r="DK16" s="245"/>
      <c r="DL16" s="245"/>
      <c r="DM16" s="245"/>
      <c r="DN16" s="245"/>
      <c r="DO16" s="245"/>
      <c r="DP16" s="245"/>
      <c r="DQ16" s="245"/>
      <c r="DR16" s="245"/>
      <c r="DS16" s="245"/>
      <c r="DT16" s="245"/>
      <c r="DU16" s="245"/>
      <c r="DV16" s="245"/>
      <c r="DW16" s="245"/>
      <c r="DX16" s="245"/>
      <c r="DY16" s="245"/>
      <c r="DZ16" s="245"/>
      <c r="EA16" s="245"/>
      <c r="EB16" s="245"/>
      <c r="EC16" s="245"/>
      <c r="ED16" s="245"/>
      <c r="EE16" s="245"/>
      <c r="EF16" s="245"/>
      <c r="EG16" s="245"/>
      <c r="EH16" s="245"/>
      <c r="EI16" s="245"/>
      <c r="EJ16" s="245"/>
      <c r="EK16" s="245"/>
      <c r="EL16" s="245"/>
      <c r="EM16" s="245"/>
      <c r="EN16" s="245"/>
      <c r="EO16" s="245"/>
      <c r="EP16" s="245"/>
      <c r="EQ16" s="245"/>
      <c r="ER16" s="245"/>
      <c r="ES16" s="245"/>
      <c r="ET16" s="245"/>
      <c r="EU16" s="245"/>
      <c r="EV16" s="245"/>
      <c r="EW16" s="245"/>
      <c r="EX16" s="245"/>
      <c r="EY16" s="245"/>
      <c r="EZ16" s="245"/>
      <c r="FA16" s="245"/>
      <c r="FB16" s="245"/>
      <c r="FC16" s="245"/>
      <c r="FD16" s="245"/>
      <c r="FE16" s="245"/>
      <c r="FF16" s="245"/>
      <c r="FG16" s="245"/>
      <c r="FH16" s="245"/>
      <c r="FI16" s="245"/>
      <c r="FJ16" s="245"/>
      <c r="FK16" s="245"/>
      <c r="FL16" s="245"/>
      <c r="FM16" s="245"/>
      <c r="FN16" s="245"/>
      <c r="FO16" s="245"/>
      <c r="FP16" s="245"/>
      <c r="FQ16" s="245"/>
      <c r="FR16" s="245"/>
      <c r="FS16" s="245"/>
      <c r="FT16" s="245"/>
      <c r="FU16" s="245"/>
      <c r="FV16" s="245"/>
      <c r="FW16" s="245"/>
      <c r="FX16" s="245"/>
      <c r="FY16" s="245"/>
      <c r="FZ16" s="245"/>
      <c r="GA16" s="245"/>
      <c r="GB16" s="245"/>
      <c r="GC16" s="245"/>
      <c r="GD16" s="245"/>
      <c r="GE16" s="245"/>
      <c r="GF16" s="245"/>
      <c r="GG16" s="245"/>
      <c r="GH16" s="245"/>
      <c r="GI16" s="245"/>
      <c r="GJ16" s="245"/>
      <c r="GK16" s="245"/>
      <c r="GL16" s="245"/>
      <c r="GM16" s="245"/>
      <c r="GN16" s="245"/>
      <c r="GO16" s="245"/>
      <c r="GP16" s="245"/>
      <c r="GQ16" s="245"/>
      <c r="GR16" s="245"/>
      <c r="GS16" s="245"/>
      <c r="GT16" s="245"/>
      <c r="GU16" s="245"/>
      <c r="GV16" s="245"/>
      <c r="GW16" s="245"/>
      <c r="GX16" s="245"/>
      <c r="GY16" s="245"/>
      <c r="GZ16" s="245"/>
      <c r="HA16" s="245"/>
      <c r="HB16" s="245"/>
      <c r="HC16" s="245"/>
      <c r="HD16" s="245"/>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row>
    <row r="17" s="222" customFormat="1" ht="28" customHeight="1" spans="1:244">
      <c r="A17" s="246" t="s">
        <v>133</v>
      </c>
      <c r="B17" s="159">
        <f>B14+B13</f>
        <v>34</v>
      </c>
      <c r="C17" s="159">
        <f>C14+C13</f>
        <v>0</v>
      </c>
      <c r="D17" s="159">
        <f>D14+D13</f>
        <v>0</v>
      </c>
      <c r="E17" s="159">
        <f>E14+E13</f>
        <v>34</v>
      </c>
      <c r="F17" s="274"/>
      <c r="G17" s="161"/>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3"/>
      <c r="CI17" s="243"/>
      <c r="CJ17" s="243"/>
      <c r="CK17" s="243"/>
      <c r="CL17" s="243"/>
      <c r="CM17" s="243"/>
      <c r="CN17" s="243"/>
      <c r="CO17" s="243"/>
      <c r="CP17" s="243"/>
      <c r="CQ17" s="243"/>
      <c r="CR17" s="243"/>
      <c r="CS17" s="243"/>
      <c r="CT17" s="243"/>
      <c r="CU17" s="243"/>
      <c r="CV17" s="243"/>
      <c r="CW17" s="243"/>
      <c r="CX17" s="243"/>
      <c r="CY17" s="243"/>
      <c r="CZ17" s="243"/>
      <c r="DA17" s="243"/>
      <c r="DB17" s="243"/>
      <c r="DC17" s="243"/>
      <c r="DD17" s="243"/>
      <c r="DE17" s="243"/>
      <c r="DF17" s="243"/>
      <c r="DG17" s="243"/>
      <c r="DH17" s="243"/>
      <c r="DI17" s="243"/>
      <c r="DJ17" s="243"/>
      <c r="DK17" s="243"/>
      <c r="DL17" s="243"/>
      <c r="DM17" s="243"/>
      <c r="DN17" s="243"/>
      <c r="DO17" s="243"/>
      <c r="DP17" s="243"/>
      <c r="DQ17" s="243"/>
      <c r="DR17" s="243"/>
      <c r="DS17" s="243"/>
      <c r="DT17" s="243"/>
      <c r="DU17" s="243"/>
      <c r="DV17" s="243"/>
      <c r="DW17" s="243"/>
      <c r="DX17" s="243"/>
      <c r="DY17" s="243"/>
      <c r="DZ17" s="243"/>
      <c r="EA17" s="243"/>
      <c r="EB17" s="243"/>
      <c r="EC17" s="243"/>
      <c r="ED17" s="243"/>
      <c r="EE17" s="243"/>
      <c r="EF17" s="243"/>
      <c r="EG17" s="243"/>
      <c r="EH17" s="243"/>
      <c r="EI17" s="243"/>
      <c r="EJ17" s="243"/>
      <c r="EK17" s="243"/>
      <c r="EL17" s="243"/>
      <c r="EM17" s="243"/>
      <c r="EN17" s="243"/>
      <c r="EO17" s="243"/>
      <c r="EP17" s="243"/>
      <c r="EQ17" s="243"/>
      <c r="ER17" s="243"/>
      <c r="ES17" s="243"/>
      <c r="ET17" s="243"/>
      <c r="EU17" s="243"/>
      <c r="EV17" s="243"/>
      <c r="EW17" s="243"/>
      <c r="EX17" s="243"/>
      <c r="EY17" s="243"/>
      <c r="EZ17" s="243"/>
      <c r="FA17" s="243"/>
      <c r="FB17" s="243"/>
      <c r="FC17" s="243"/>
      <c r="FD17" s="243"/>
      <c r="FE17" s="243"/>
      <c r="FF17" s="243"/>
      <c r="FG17" s="243"/>
      <c r="FH17" s="243"/>
      <c r="FI17" s="243"/>
      <c r="FJ17" s="243"/>
      <c r="FK17" s="243"/>
      <c r="FL17" s="243"/>
      <c r="FM17" s="243"/>
      <c r="FN17" s="243"/>
      <c r="FO17" s="243"/>
      <c r="FP17" s="243"/>
      <c r="FQ17" s="243"/>
      <c r="FR17" s="243"/>
      <c r="FS17" s="243"/>
      <c r="FT17" s="243"/>
      <c r="FU17" s="243"/>
      <c r="FV17" s="243"/>
      <c r="FW17" s="243"/>
      <c r="FX17" s="243"/>
      <c r="FY17" s="243"/>
      <c r="FZ17" s="243"/>
      <c r="GA17" s="243"/>
      <c r="GB17" s="243"/>
      <c r="GC17" s="243"/>
      <c r="GD17" s="243"/>
      <c r="GE17" s="243"/>
      <c r="GF17" s="243"/>
      <c r="GG17" s="243"/>
      <c r="GH17" s="243"/>
      <c r="GI17" s="243"/>
      <c r="GJ17" s="243"/>
      <c r="GK17" s="243"/>
      <c r="GL17" s="243"/>
      <c r="GM17" s="243"/>
      <c r="GN17" s="243"/>
      <c r="GO17" s="243"/>
      <c r="GP17" s="243"/>
      <c r="GQ17" s="243"/>
      <c r="GR17" s="243"/>
      <c r="GS17" s="243"/>
      <c r="GT17" s="243"/>
      <c r="GU17" s="243"/>
      <c r="GV17" s="243"/>
      <c r="GW17" s="243"/>
      <c r="GX17" s="243"/>
      <c r="GY17" s="243"/>
      <c r="GZ17" s="243"/>
      <c r="HA17" s="243"/>
      <c r="HB17" s="243"/>
      <c r="HC17" s="243"/>
      <c r="HD17" s="243"/>
      <c r="HE17" s="243"/>
      <c r="HF17" s="243"/>
      <c r="HG17" s="243"/>
      <c r="HH17" s="243"/>
      <c r="HI17" s="243"/>
      <c r="HJ17" s="243"/>
      <c r="HK17" s="243"/>
      <c r="HL17" s="243"/>
      <c r="HM17" s="243"/>
      <c r="HN17" s="243"/>
      <c r="HO17" s="243"/>
      <c r="HP17" s="243"/>
      <c r="HQ17" s="243"/>
      <c r="HR17" s="243"/>
      <c r="HS17" s="243"/>
      <c r="HT17" s="243"/>
      <c r="HU17" s="243"/>
      <c r="HV17" s="243"/>
      <c r="HW17" s="243"/>
      <c r="HX17" s="243"/>
      <c r="HY17" s="243"/>
      <c r="HZ17" s="243"/>
      <c r="IA17" s="243"/>
      <c r="IB17" s="243"/>
      <c r="IC17" s="243"/>
      <c r="ID17" s="243"/>
      <c r="IE17" s="243"/>
      <c r="IF17" s="243"/>
      <c r="IG17" s="243"/>
      <c r="IH17" s="243"/>
      <c r="II17" s="243"/>
      <c r="IJ17" s="243"/>
    </row>
  </sheetData>
  <mergeCells count="7">
    <mergeCell ref="A2:G2"/>
    <mergeCell ref="F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21"/>
  <sheetViews>
    <sheetView workbookViewId="0">
      <pane xSplit="1" ySplit="5" topLeftCell="B14" activePane="bottomRight" state="frozen"/>
      <selection/>
      <selection pane="topRight"/>
      <selection pane="bottomLeft"/>
      <selection pane="bottomRight" activeCell="B6" sqref="B6:G21"/>
    </sheetView>
  </sheetViews>
  <sheetFormatPr defaultColWidth="9" defaultRowHeight="14.25"/>
  <cols>
    <col min="1" max="1" width="42.8" style="224" customWidth="1"/>
    <col min="2" max="5" width="9.3" style="129" customWidth="1"/>
    <col min="6" max="6" width="9.3" style="130" customWidth="1"/>
    <col min="7" max="7" width="11.6" style="130" customWidth="1"/>
    <col min="8" max="240" width="9" style="224"/>
    <col min="241" max="16384" width="9" style="225"/>
  </cols>
  <sheetData>
    <row r="1" s="217" customFormat="1" ht="17.25" customHeight="1" spans="1:7">
      <c r="A1" s="226" t="s">
        <v>1630</v>
      </c>
      <c r="B1" s="227"/>
      <c r="C1" s="227"/>
      <c r="D1" s="227"/>
      <c r="E1" s="227"/>
      <c r="F1" s="228"/>
      <c r="G1" s="228"/>
    </row>
    <row r="2" s="218" customFormat="1" ht="27.75" customHeight="1" spans="1:7">
      <c r="A2" s="229" t="s">
        <v>44</v>
      </c>
      <c r="B2" s="229"/>
      <c r="C2" s="229"/>
      <c r="D2" s="229"/>
      <c r="E2" s="229"/>
      <c r="F2" s="229"/>
      <c r="G2" s="229"/>
    </row>
    <row r="3" s="219" customFormat="1" ht="28" customHeight="1" spans="1:7">
      <c r="A3" s="230"/>
      <c r="B3" s="231"/>
      <c r="C3" s="231"/>
      <c r="D3" s="231"/>
      <c r="E3" s="231"/>
      <c r="F3" s="232"/>
      <c r="G3" s="233" t="s">
        <v>86</v>
      </c>
    </row>
    <row r="4" s="220" customFormat="1" ht="30" customHeight="1" spans="1:7">
      <c r="A4" s="114" t="s">
        <v>87</v>
      </c>
      <c r="B4" s="138" t="s">
        <v>88</v>
      </c>
      <c r="C4" s="139" t="s">
        <v>89</v>
      </c>
      <c r="D4" s="139" t="s">
        <v>90</v>
      </c>
      <c r="E4" s="139" t="s">
        <v>91</v>
      </c>
      <c r="F4" s="139"/>
      <c r="G4" s="139"/>
    </row>
    <row r="5" s="220" customFormat="1" ht="30" customHeight="1" spans="1:7">
      <c r="A5" s="114"/>
      <c r="B5" s="138"/>
      <c r="C5" s="139"/>
      <c r="D5" s="139"/>
      <c r="E5" s="234" t="s">
        <v>93</v>
      </c>
      <c r="F5" s="235" t="s">
        <v>94</v>
      </c>
      <c r="G5" s="235" t="s">
        <v>95</v>
      </c>
    </row>
    <row r="6" s="124" customFormat="1" ht="30" customHeight="1" spans="1:7">
      <c r="A6" s="213" t="s">
        <v>1631</v>
      </c>
      <c r="B6" s="236"/>
      <c r="C6" s="177"/>
      <c r="D6" s="177"/>
      <c r="E6" s="236"/>
      <c r="F6" s="237"/>
      <c r="G6" s="238"/>
    </row>
    <row r="7" s="124" customFormat="1" ht="30" customHeight="1" spans="1:7">
      <c r="A7" s="213" t="s">
        <v>1632</v>
      </c>
      <c r="B7" s="236"/>
      <c r="C7" s="236"/>
      <c r="D7" s="236"/>
      <c r="E7" s="236"/>
      <c r="F7" s="239"/>
      <c r="G7" s="182"/>
    </row>
    <row r="8" s="124" customFormat="1" ht="30" customHeight="1" spans="1:7">
      <c r="A8" s="213" t="s">
        <v>1633</v>
      </c>
      <c r="B8" s="236">
        <v>34</v>
      </c>
      <c r="C8" s="177">
        <v>0</v>
      </c>
      <c r="D8" s="177">
        <v>34</v>
      </c>
      <c r="E8" s="236">
        <v>34</v>
      </c>
      <c r="F8" s="239">
        <f>E8/D8</f>
        <v>1</v>
      </c>
      <c r="G8" s="182">
        <f>E8/B8-1</f>
        <v>0</v>
      </c>
    </row>
    <row r="9" s="124" customFormat="1" ht="30" customHeight="1" spans="1:7">
      <c r="A9" s="213" t="s">
        <v>1634</v>
      </c>
      <c r="B9" s="236">
        <v>34</v>
      </c>
      <c r="C9" s="177">
        <v>0</v>
      </c>
      <c r="D9" s="177">
        <v>34</v>
      </c>
      <c r="E9" s="236">
        <v>34</v>
      </c>
      <c r="F9" s="239">
        <f>E9/D9</f>
        <v>1</v>
      </c>
      <c r="G9" s="182">
        <f>E9/B9-1</f>
        <v>0</v>
      </c>
    </row>
    <row r="10" s="124" customFormat="1" ht="30" customHeight="1" spans="1:7">
      <c r="A10" s="213" t="s">
        <v>1635</v>
      </c>
      <c r="B10" s="236"/>
      <c r="C10" s="177"/>
      <c r="D10" s="177"/>
      <c r="E10" s="236"/>
      <c r="F10" s="239"/>
      <c r="G10" s="182"/>
    </row>
    <row r="11" s="124" customFormat="1" ht="30" customHeight="1" spans="1:7">
      <c r="A11" s="213" t="s">
        <v>1636</v>
      </c>
      <c r="B11" s="236"/>
      <c r="C11" s="177"/>
      <c r="D11" s="177"/>
      <c r="E11" s="236"/>
      <c r="F11" s="239"/>
      <c r="G11" s="182"/>
    </row>
    <row r="12" s="124" customFormat="1" ht="30" customHeight="1" spans="1:7">
      <c r="A12" s="213" t="s">
        <v>1637</v>
      </c>
      <c r="B12" s="236"/>
      <c r="C12" s="177"/>
      <c r="D12" s="177"/>
      <c r="E12" s="236"/>
      <c r="F12" s="239"/>
      <c r="G12" s="182"/>
    </row>
    <row r="13" s="124" customFormat="1" ht="30" customHeight="1" spans="1:7">
      <c r="A13" s="213" t="s">
        <v>1638</v>
      </c>
      <c r="B13" s="236"/>
      <c r="C13" s="177"/>
      <c r="D13" s="177"/>
      <c r="E13" s="236"/>
      <c r="F13" s="239"/>
      <c r="G13" s="182"/>
    </row>
    <row r="14" s="124" customFormat="1" ht="30" customHeight="1" spans="1:7">
      <c r="A14" s="213" t="s">
        <v>1639</v>
      </c>
      <c r="B14" s="236"/>
      <c r="C14" s="177"/>
      <c r="D14" s="177"/>
      <c r="E14" s="236"/>
      <c r="F14" s="239"/>
      <c r="G14" s="182"/>
    </row>
    <row r="15" s="124" customFormat="1" ht="30" customHeight="1" spans="1:7">
      <c r="A15" s="213" t="s">
        <v>1640</v>
      </c>
      <c r="B15" s="236"/>
      <c r="C15" s="177"/>
      <c r="D15" s="177"/>
      <c r="E15" s="236"/>
      <c r="F15" s="239"/>
      <c r="G15" s="182"/>
    </row>
    <row r="16" s="124" customFormat="1" ht="30" customHeight="1" spans="1:7">
      <c r="A16" s="213" t="s">
        <v>1641</v>
      </c>
      <c r="B16" s="236"/>
      <c r="C16" s="177"/>
      <c r="D16" s="177"/>
      <c r="E16" s="236"/>
      <c r="F16" s="239"/>
      <c r="G16" s="182"/>
    </row>
    <row r="17" s="221" customFormat="1" ht="30" customHeight="1" spans="1:240">
      <c r="A17" s="240" t="s">
        <v>159</v>
      </c>
      <c r="B17" s="190">
        <v>34</v>
      </c>
      <c r="C17" s="190">
        <v>0</v>
      </c>
      <c r="D17" s="190">
        <v>34</v>
      </c>
      <c r="E17" s="190">
        <v>34</v>
      </c>
      <c r="F17" s="241">
        <f>E17/D17</f>
        <v>1</v>
      </c>
      <c r="G17" s="192">
        <f>E17/B17-1</f>
        <v>0</v>
      </c>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row>
    <row r="18" s="222" customFormat="1" ht="30" customHeight="1" spans="1:240">
      <c r="A18" s="242" t="s">
        <v>160</v>
      </c>
      <c r="B18" s="158">
        <f>SUM(B19:B20)</f>
        <v>0</v>
      </c>
      <c r="C18" s="158">
        <v>0</v>
      </c>
      <c r="D18" s="158">
        <v>0</v>
      </c>
      <c r="E18" s="158">
        <v>0</v>
      </c>
      <c r="F18" s="241"/>
      <c r="G18" s="192"/>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c r="DM18" s="243"/>
      <c r="DN18" s="243"/>
      <c r="DO18" s="243"/>
      <c r="DP18" s="243"/>
      <c r="DQ18" s="243"/>
      <c r="DR18" s="243"/>
      <c r="DS18" s="243"/>
      <c r="DT18" s="243"/>
      <c r="DU18" s="243"/>
      <c r="DV18" s="243"/>
      <c r="DW18" s="243"/>
      <c r="DX18" s="243"/>
      <c r="DY18" s="243"/>
      <c r="DZ18" s="243"/>
      <c r="EA18" s="243"/>
      <c r="EB18" s="243"/>
      <c r="EC18" s="243"/>
      <c r="ED18" s="243"/>
      <c r="EE18" s="243"/>
      <c r="EF18" s="243"/>
      <c r="EG18" s="243"/>
      <c r="EH18" s="243"/>
      <c r="EI18" s="243"/>
      <c r="EJ18" s="243"/>
      <c r="EK18" s="243"/>
      <c r="EL18" s="243"/>
      <c r="EM18" s="243"/>
      <c r="EN18" s="243"/>
      <c r="EO18" s="243"/>
      <c r="EP18" s="243"/>
      <c r="EQ18" s="243"/>
      <c r="ER18" s="243"/>
      <c r="ES18" s="243"/>
      <c r="ET18" s="243"/>
      <c r="EU18" s="243"/>
      <c r="EV18" s="243"/>
      <c r="EW18" s="243"/>
      <c r="EX18" s="243"/>
      <c r="EY18" s="243"/>
      <c r="EZ18" s="243"/>
      <c r="FA18" s="243"/>
      <c r="FB18" s="243"/>
      <c r="FC18" s="243"/>
      <c r="FD18" s="243"/>
      <c r="FE18" s="243"/>
      <c r="FF18" s="243"/>
      <c r="FG18" s="243"/>
      <c r="FH18" s="243"/>
      <c r="FI18" s="243"/>
      <c r="FJ18" s="243"/>
      <c r="FK18" s="243"/>
      <c r="FL18" s="243"/>
      <c r="FM18" s="243"/>
      <c r="FN18" s="243"/>
      <c r="FO18" s="243"/>
      <c r="FP18" s="243"/>
      <c r="FQ18" s="243"/>
      <c r="FR18" s="243"/>
      <c r="FS18" s="243"/>
      <c r="FT18" s="243"/>
      <c r="FU18" s="243"/>
      <c r="FV18" s="243"/>
      <c r="FW18" s="243"/>
      <c r="FX18" s="243"/>
      <c r="FY18" s="243"/>
      <c r="FZ18" s="243"/>
      <c r="GA18" s="243"/>
      <c r="GB18" s="243"/>
      <c r="GC18" s="243"/>
      <c r="GD18" s="243"/>
      <c r="GE18" s="243"/>
      <c r="GF18" s="243"/>
      <c r="GG18" s="243"/>
      <c r="GH18" s="243"/>
      <c r="GI18" s="243"/>
      <c r="GJ18" s="243"/>
      <c r="GK18" s="243"/>
      <c r="GL18" s="243"/>
      <c r="GM18" s="243"/>
      <c r="GN18" s="243"/>
      <c r="GO18" s="243"/>
      <c r="GP18" s="243"/>
      <c r="GQ18" s="243"/>
      <c r="GR18" s="243"/>
      <c r="GS18" s="243"/>
      <c r="GT18" s="243"/>
      <c r="GU18" s="243"/>
      <c r="GV18" s="243"/>
      <c r="GW18" s="243"/>
      <c r="GX18" s="243"/>
      <c r="GY18" s="243"/>
      <c r="GZ18" s="243"/>
      <c r="HA18" s="243"/>
      <c r="HB18" s="243"/>
      <c r="HC18" s="243"/>
      <c r="HD18" s="243"/>
      <c r="HE18" s="243"/>
      <c r="HF18" s="243"/>
      <c r="HG18" s="243"/>
      <c r="HH18" s="243"/>
      <c r="HI18" s="243"/>
      <c r="HJ18" s="243"/>
      <c r="HK18" s="243"/>
      <c r="HL18" s="243"/>
      <c r="HM18" s="243"/>
      <c r="HN18" s="243"/>
      <c r="HO18" s="243"/>
      <c r="HP18" s="243"/>
      <c r="HQ18" s="243"/>
      <c r="HR18" s="243"/>
      <c r="HS18" s="243"/>
      <c r="HT18" s="243"/>
      <c r="HU18" s="243"/>
      <c r="HV18" s="243"/>
      <c r="HW18" s="243"/>
      <c r="HX18" s="243"/>
      <c r="HY18" s="243"/>
      <c r="HZ18" s="243"/>
      <c r="IA18" s="243"/>
      <c r="IB18" s="243"/>
      <c r="IC18" s="243"/>
      <c r="ID18" s="243"/>
      <c r="IE18" s="243"/>
      <c r="IF18" s="243"/>
    </row>
    <row r="19" ht="30" customHeight="1" spans="1:7">
      <c r="A19" s="213" t="s">
        <v>1397</v>
      </c>
      <c r="B19" s="244"/>
      <c r="C19" s="244"/>
      <c r="D19" s="244"/>
      <c r="E19" s="244"/>
      <c r="F19" s="239"/>
      <c r="G19" s="182"/>
    </row>
    <row r="20" s="223" customFormat="1" ht="30" customHeight="1" spans="1:240">
      <c r="A20" s="213" t="s">
        <v>165</v>
      </c>
      <c r="B20" s="244"/>
      <c r="C20" s="244"/>
      <c r="D20" s="244"/>
      <c r="E20" s="244"/>
      <c r="F20" s="241"/>
      <c r="G20" s="192"/>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5"/>
      <c r="DA20" s="245"/>
      <c r="DB20" s="245"/>
      <c r="DC20" s="245"/>
      <c r="DD20" s="245"/>
      <c r="DE20" s="245"/>
      <c r="DF20" s="245"/>
      <c r="DG20" s="245"/>
      <c r="DH20" s="245"/>
      <c r="DI20" s="245"/>
      <c r="DJ20" s="245"/>
      <c r="DK20" s="245"/>
      <c r="DL20" s="245"/>
      <c r="DM20" s="245"/>
      <c r="DN20" s="245"/>
      <c r="DO20" s="245"/>
      <c r="DP20" s="245"/>
      <c r="DQ20" s="245"/>
      <c r="DR20" s="245"/>
      <c r="DS20" s="245"/>
      <c r="DT20" s="245"/>
      <c r="DU20" s="245"/>
      <c r="DV20" s="245"/>
      <c r="DW20" s="245"/>
      <c r="DX20" s="245"/>
      <c r="DY20" s="245"/>
      <c r="DZ20" s="245"/>
      <c r="EA20" s="245"/>
      <c r="EB20" s="245"/>
      <c r="EC20" s="245"/>
      <c r="ED20" s="245"/>
      <c r="EE20" s="245"/>
      <c r="EF20" s="245"/>
      <c r="EG20" s="245"/>
      <c r="EH20" s="245"/>
      <c r="EI20" s="245"/>
      <c r="EJ20" s="245"/>
      <c r="EK20" s="245"/>
      <c r="EL20" s="245"/>
      <c r="EM20" s="245"/>
      <c r="EN20" s="245"/>
      <c r="EO20" s="245"/>
      <c r="EP20" s="245"/>
      <c r="EQ20" s="245"/>
      <c r="ER20" s="245"/>
      <c r="ES20" s="245"/>
      <c r="ET20" s="245"/>
      <c r="EU20" s="245"/>
      <c r="EV20" s="245"/>
      <c r="EW20" s="245"/>
      <c r="EX20" s="245"/>
      <c r="EY20" s="245"/>
      <c r="EZ20" s="245"/>
      <c r="FA20" s="245"/>
      <c r="FB20" s="245"/>
      <c r="FC20" s="245"/>
      <c r="FD20" s="245"/>
      <c r="FE20" s="245"/>
      <c r="FF20" s="245"/>
      <c r="FG20" s="245"/>
      <c r="FH20" s="245"/>
      <c r="FI20" s="245"/>
      <c r="FJ20" s="245"/>
      <c r="FK20" s="245"/>
      <c r="FL20" s="245"/>
      <c r="FM20" s="245"/>
      <c r="FN20" s="245"/>
      <c r="FO20" s="245"/>
      <c r="FP20" s="245"/>
      <c r="FQ20" s="245"/>
      <c r="FR20" s="245"/>
      <c r="FS20" s="245"/>
      <c r="FT20" s="245"/>
      <c r="FU20" s="245"/>
      <c r="FV20" s="245"/>
      <c r="FW20" s="245"/>
      <c r="FX20" s="245"/>
      <c r="FY20" s="245"/>
      <c r="FZ20" s="245"/>
      <c r="GA20" s="245"/>
      <c r="GB20" s="245"/>
      <c r="GC20" s="245"/>
      <c r="GD20" s="245"/>
      <c r="GE20" s="245"/>
      <c r="GF20" s="245"/>
      <c r="GG20" s="245"/>
      <c r="GH20" s="245"/>
      <c r="GI20" s="245"/>
      <c r="GJ20" s="245"/>
      <c r="GK20" s="245"/>
      <c r="GL20" s="245"/>
      <c r="GM20" s="245"/>
      <c r="GN20" s="245"/>
      <c r="GO20" s="245"/>
      <c r="GP20" s="245"/>
      <c r="GQ20" s="245"/>
      <c r="GR20" s="245"/>
      <c r="GS20" s="245"/>
      <c r="GT20" s="245"/>
      <c r="GU20" s="245"/>
      <c r="GV20" s="245"/>
      <c r="GW20" s="245"/>
      <c r="GX20" s="245"/>
      <c r="GY20" s="245"/>
      <c r="GZ20" s="245"/>
      <c r="HA20" s="245"/>
      <c r="HB20" s="245"/>
      <c r="HC20" s="245"/>
      <c r="HD20" s="245"/>
      <c r="HE20" s="245"/>
      <c r="HF20" s="245"/>
      <c r="HG20" s="245"/>
      <c r="HH20" s="245"/>
      <c r="HI20" s="245"/>
      <c r="HJ20" s="245"/>
      <c r="HK20" s="245"/>
      <c r="HL20" s="245"/>
      <c r="HM20" s="245"/>
      <c r="HN20" s="245"/>
      <c r="HO20" s="245"/>
      <c r="HP20" s="245"/>
      <c r="HQ20" s="245"/>
      <c r="HR20" s="245"/>
      <c r="HS20" s="245"/>
      <c r="HT20" s="245"/>
      <c r="HU20" s="245"/>
      <c r="HV20" s="245"/>
      <c r="HW20" s="245"/>
      <c r="HX20" s="245"/>
      <c r="HY20" s="245"/>
      <c r="HZ20" s="245"/>
      <c r="IA20" s="245"/>
      <c r="IB20" s="245"/>
      <c r="IC20" s="245"/>
      <c r="ID20" s="245"/>
      <c r="IE20" s="245"/>
      <c r="IF20" s="245"/>
    </row>
    <row r="21" s="223" customFormat="1" ht="30" customHeight="1" spans="1:240">
      <c r="A21" s="246" t="s">
        <v>166</v>
      </c>
      <c r="B21" s="158">
        <f>B18+B17</f>
        <v>34</v>
      </c>
      <c r="C21" s="158">
        <f>C18+C17</f>
        <v>0</v>
      </c>
      <c r="D21" s="158">
        <f>D18+D17</f>
        <v>34</v>
      </c>
      <c r="E21" s="158">
        <f>E18+E17</f>
        <v>34</v>
      </c>
      <c r="F21" s="241">
        <f>E21/D21</f>
        <v>1</v>
      </c>
      <c r="G21" s="192">
        <f>(E21/B21-1)</f>
        <v>0</v>
      </c>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5"/>
      <c r="CP21" s="245"/>
      <c r="CQ21" s="245"/>
      <c r="CR21" s="245"/>
      <c r="CS21" s="245"/>
      <c r="CT21" s="245"/>
      <c r="CU21" s="245"/>
      <c r="CV21" s="245"/>
      <c r="CW21" s="245"/>
      <c r="CX21" s="245"/>
      <c r="CY21" s="245"/>
      <c r="CZ21" s="245"/>
      <c r="DA21" s="245"/>
      <c r="DB21" s="245"/>
      <c r="DC21" s="245"/>
      <c r="DD21" s="245"/>
      <c r="DE21" s="245"/>
      <c r="DF21" s="245"/>
      <c r="DG21" s="245"/>
      <c r="DH21" s="245"/>
      <c r="DI21" s="245"/>
      <c r="DJ21" s="245"/>
      <c r="DK21" s="245"/>
      <c r="DL21" s="245"/>
      <c r="DM21" s="245"/>
      <c r="DN21" s="245"/>
      <c r="DO21" s="245"/>
      <c r="DP21" s="245"/>
      <c r="DQ21" s="245"/>
      <c r="DR21" s="245"/>
      <c r="DS21" s="245"/>
      <c r="DT21" s="245"/>
      <c r="DU21" s="245"/>
      <c r="DV21" s="245"/>
      <c r="DW21" s="245"/>
      <c r="DX21" s="245"/>
      <c r="DY21" s="245"/>
      <c r="DZ21" s="245"/>
      <c r="EA21" s="245"/>
      <c r="EB21" s="245"/>
      <c r="EC21" s="245"/>
      <c r="ED21" s="245"/>
      <c r="EE21" s="245"/>
      <c r="EF21" s="245"/>
      <c r="EG21" s="245"/>
      <c r="EH21" s="245"/>
      <c r="EI21" s="245"/>
      <c r="EJ21" s="245"/>
      <c r="EK21" s="245"/>
      <c r="EL21" s="245"/>
      <c r="EM21" s="245"/>
      <c r="EN21" s="245"/>
      <c r="EO21" s="245"/>
      <c r="EP21" s="245"/>
      <c r="EQ21" s="245"/>
      <c r="ER21" s="245"/>
      <c r="ES21" s="245"/>
      <c r="ET21" s="245"/>
      <c r="EU21" s="245"/>
      <c r="EV21" s="245"/>
      <c r="EW21" s="245"/>
      <c r="EX21" s="245"/>
      <c r="EY21" s="245"/>
      <c r="EZ21" s="245"/>
      <c r="FA21" s="245"/>
      <c r="FB21" s="245"/>
      <c r="FC21" s="245"/>
      <c r="FD21" s="245"/>
      <c r="FE21" s="245"/>
      <c r="FF21" s="245"/>
      <c r="FG21" s="245"/>
      <c r="FH21" s="245"/>
      <c r="FI21" s="245"/>
      <c r="FJ21" s="245"/>
      <c r="FK21" s="245"/>
      <c r="FL21" s="245"/>
      <c r="FM21" s="245"/>
      <c r="FN21" s="245"/>
      <c r="FO21" s="245"/>
      <c r="FP21" s="245"/>
      <c r="FQ21" s="245"/>
      <c r="FR21" s="245"/>
      <c r="FS21" s="245"/>
      <c r="FT21" s="245"/>
      <c r="FU21" s="245"/>
      <c r="FV21" s="245"/>
      <c r="FW21" s="245"/>
      <c r="FX21" s="245"/>
      <c r="FY21" s="245"/>
      <c r="FZ21" s="245"/>
      <c r="GA21" s="245"/>
      <c r="GB21" s="245"/>
      <c r="GC21" s="245"/>
      <c r="GD21" s="245"/>
      <c r="GE21" s="245"/>
      <c r="GF21" s="245"/>
      <c r="GG21" s="245"/>
      <c r="GH21" s="245"/>
      <c r="GI21" s="245"/>
      <c r="GJ21" s="245"/>
      <c r="GK21" s="245"/>
      <c r="GL21" s="245"/>
      <c r="GM21" s="245"/>
      <c r="GN21" s="245"/>
      <c r="GO21" s="245"/>
      <c r="GP21" s="245"/>
      <c r="GQ21" s="245"/>
      <c r="GR21" s="245"/>
      <c r="GS21" s="245"/>
      <c r="GT21" s="245"/>
      <c r="GU21" s="245"/>
      <c r="GV21" s="245"/>
      <c r="GW21" s="245"/>
      <c r="GX21" s="245"/>
      <c r="GY21" s="245"/>
      <c r="GZ21" s="245"/>
      <c r="HA21" s="245"/>
      <c r="HB21" s="245"/>
      <c r="HC21" s="245"/>
      <c r="HD21" s="245"/>
      <c r="HE21" s="245"/>
      <c r="HF21" s="245"/>
      <c r="HG21" s="245"/>
      <c r="HH21" s="245"/>
      <c r="HI21" s="245"/>
      <c r="HJ21" s="245"/>
      <c r="HK21" s="245"/>
      <c r="HL21" s="245"/>
      <c r="HM21" s="245"/>
      <c r="HN21" s="245"/>
      <c r="HO21" s="245"/>
      <c r="HP21" s="245"/>
      <c r="HQ21" s="245"/>
      <c r="HR21" s="245"/>
      <c r="HS21" s="245"/>
      <c r="HT21" s="245"/>
      <c r="HU21" s="245"/>
      <c r="HV21" s="245"/>
      <c r="HW21" s="245"/>
      <c r="HX21" s="245"/>
      <c r="HY21" s="245"/>
      <c r="HZ21" s="245"/>
      <c r="IA21" s="245"/>
      <c r="IB21" s="245"/>
      <c r="IC21" s="245"/>
      <c r="ID21" s="245"/>
      <c r="IE21" s="245"/>
      <c r="IF21" s="245"/>
    </row>
  </sheetData>
  <mergeCells count="6">
    <mergeCell ref="A2:G2"/>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85" orientation="portrait" horizontalDpi="6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workbookViewId="0">
      <pane xSplit="1" ySplit="5" topLeftCell="B6" activePane="bottomRight" state="frozen"/>
      <selection/>
      <selection pane="topRight"/>
      <selection pane="bottomLeft"/>
      <selection pane="bottomRight" activeCell="I13" sqref="I13"/>
    </sheetView>
  </sheetViews>
  <sheetFormatPr defaultColWidth="9" defaultRowHeight="14.25"/>
  <cols>
    <col min="1" max="1" width="39.9" style="224" customWidth="1"/>
    <col min="2" max="4" width="9.3" style="129" customWidth="1"/>
    <col min="5" max="5" width="9.3" style="249" customWidth="1"/>
    <col min="6" max="6" width="9.3" style="130" customWidth="1"/>
    <col min="7" max="7" width="12.2" style="130" customWidth="1"/>
    <col min="8" max="244" width="9" style="224"/>
    <col min="245" max="16384" width="9" style="225"/>
  </cols>
  <sheetData>
    <row r="1" s="217" customFormat="1" ht="17.25" customHeight="1" spans="1:7">
      <c r="A1" s="226" t="s">
        <v>1642</v>
      </c>
      <c r="B1" s="250"/>
      <c r="C1" s="251"/>
      <c r="D1" s="251"/>
      <c r="E1" s="252"/>
      <c r="F1" s="253"/>
      <c r="G1" s="253"/>
    </row>
    <row r="2" s="218" customFormat="1" ht="25" customHeight="1" spans="1:7">
      <c r="A2" s="229" t="s">
        <v>46</v>
      </c>
      <c r="B2" s="229"/>
      <c r="C2" s="229"/>
      <c r="D2" s="229"/>
      <c r="E2" s="229"/>
      <c r="F2" s="229"/>
      <c r="G2" s="229"/>
    </row>
    <row r="3" s="219" customFormat="1" ht="25" customHeight="1" spans="1:7">
      <c r="A3" s="254"/>
      <c r="B3" s="255"/>
      <c r="C3" s="256"/>
      <c r="D3" s="256"/>
      <c r="E3" s="257"/>
      <c r="F3" s="258" t="s">
        <v>86</v>
      </c>
      <c r="G3" s="258"/>
    </row>
    <row r="4" s="126" customFormat="1" ht="28" customHeight="1" spans="1:7">
      <c r="A4" s="114" t="s">
        <v>87</v>
      </c>
      <c r="B4" s="138" t="s">
        <v>88</v>
      </c>
      <c r="C4" s="234" t="s">
        <v>89</v>
      </c>
      <c r="D4" s="234" t="s">
        <v>90</v>
      </c>
      <c r="E4" s="138" t="s">
        <v>91</v>
      </c>
      <c r="F4" s="138"/>
      <c r="G4" s="138"/>
    </row>
    <row r="5" s="126" customFormat="1" ht="28" customHeight="1" spans="1:7">
      <c r="A5" s="259"/>
      <c r="B5" s="138"/>
      <c r="C5" s="234"/>
      <c r="D5" s="234"/>
      <c r="E5" s="260" t="s">
        <v>93</v>
      </c>
      <c r="F5" s="235" t="s">
        <v>94</v>
      </c>
      <c r="G5" s="235" t="s">
        <v>95</v>
      </c>
    </row>
    <row r="6" s="247" customFormat="1" ht="28" customHeight="1" spans="1:7">
      <c r="A6" s="261" t="s">
        <v>1622</v>
      </c>
      <c r="B6" s="262"/>
      <c r="C6" s="262"/>
      <c r="D6" s="262"/>
      <c r="E6" s="262"/>
      <c r="F6" s="239"/>
      <c r="G6" s="182"/>
    </row>
    <row r="7" s="247" customFormat="1" ht="28" customHeight="1" spans="1:7">
      <c r="A7" s="263" t="s">
        <v>1623</v>
      </c>
      <c r="B7" s="262"/>
      <c r="C7" s="262"/>
      <c r="D7" s="262"/>
      <c r="E7" s="262"/>
      <c r="F7" s="239"/>
      <c r="G7" s="182"/>
    </row>
    <row r="8" s="247" customFormat="1" ht="28" customHeight="1" spans="1:7">
      <c r="A8" s="261" t="s">
        <v>1624</v>
      </c>
      <c r="B8" s="262"/>
      <c r="C8" s="236"/>
      <c r="D8" s="236"/>
      <c r="E8" s="262"/>
      <c r="F8" s="239"/>
      <c r="G8" s="182"/>
    </row>
    <row r="9" s="247" customFormat="1" ht="28" customHeight="1" spans="1:7">
      <c r="A9" s="261" t="s">
        <v>1625</v>
      </c>
      <c r="B9" s="264"/>
      <c r="C9" s="236"/>
      <c r="D9" s="236"/>
      <c r="E9" s="264"/>
      <c r="F9" s="239"/>
      <c r="G9" s="182"/>
    </row>
    <row r="10" s="247" customFormat="1" ht="28" customHeight="1" spans="1:7">
      <c r="A10" s="261" t="s">
        <v>1626</v>
      </c>
      <c r="B10" s="262"/>
      <c r="C10" s="262"/>
      <c r="D10" s="262"/>
      <c r="E10" s="262"/>
      <c r="F10" s="239"/>
      <c r="G10" s="182"/>
    </row>
    <row r="11" s="247" customFormat="1" ht="28" customHeight="1" spans="1:7">
      <c r="A11" s="261" t="s">
        <v>1627</v>
      </c>
      <c r="B11" s="262"/>
      <c r="C11" s="262"/>
      <c r="D11" s="262"/>
      <c r="E11" s="262"/>
      <c r="F11" s="239"/>
      <c r="G11" s="182"/>
    </row>
    <row r="12" s="247" customFormat="1" ht="28" customHeight="1" spans="1:7">
      <c r="A12" s="261" t="s">
        <v>1628</v>
      </c>
      <c r="B12" s="262"/>
      <c r="C12" s="236"/>
      <c r="D12" s="236"/>
      <c r="E12" s="262"/>
      <c r="F12" s="239"/>
      <c r="G12" s="182"/>
    </row>
    <row r="13" s="248" customFormat="1" ht="28" customHeight="1" spans="1:244">
      <c r="A13" s="265" t="s">
        <v>124</v>
      </c>
      <c r="B13" s="190">
        <v>0</v>
      </c>
      <c r="C13" s="190">
        <v>0</v>
      </c>
      <c r="D13" s="190">
        <v>0</v>
      </c>
      <c r="E13" s="190">
        <v>0</v>
      </c>
      <c r="F13" s="241"/>
      <c r="G13" s="192"/>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c r="GH13" s="126"/>
      <c r="GI13" s="126"/>
      <c r="GJ13" s="126"/>
      <c r="GK13" s="126"/>
      <c r="GL13" s="126"/>
      <c r="GM13" s="126"/>
      <c r="GN13" s="126"/>
      <c r="GO13" s="126"/>
      <c r="GP13" s="126"/>
      <c r="GQ13" s="126"/>
      <c r="GR13" s="126"/>
      <c r="GS13" s="126"/>
      <c r="GT13" s="126"/>
      <c r="GU13" s="126"/>
      <c r="GV13" s="126"/>
      <c r="GW13" s="126"/>
      <c r="GX13" s="126"/>
      <c r="GY13" s="126"/>
      <c r="GZ13" s="126"/>
      <c r="HA13" s="126"/>
      <c r="HB13" s="126"/>
      <c r="HC13" s="126"/>
      <c r="HD13" s="126"/>
      <c r="HE13" s="126"/>
      <c r="HF13" s="126"/>
      <c r="HG13" s="126"/>
      <c r="HH13" s="126"/>
      <c r="HI13" s="126"/>
      <c r="HJ13" s="126"/>
      <c r="HK13" s="126"/>
      <c r="HL13" s="126"/>
      <c r="HM13" s="126"/>
      <c r="HN13" s="126"/>
      <c r="HO13" s="126"/>
      <c r="HP13" s="126"/>
      <c r="HQ13" s="126"/>
      <c r="HR13" s="126"/>
      <c r="HS13" s="126"/>
      <c r="HT13" s="126"/>
      <c r="HU13" s="126"/>
      <c r="HV13" s="126"/>
      <c r="HW13" s="126"/>
      <c r="HX13" s="126"/>
      <c r="HY13" s="126"/>
      <c r="HZ13" s="126"/>
      <c r="IA13" s="126"/>
      <c r="IB13" s="126"/>
      <c r="IC13" s="126"/>
      <c r="ID13" s="126"/>
      <c r="IE13" s="126"/>
      <c r="IF13" s="126"/>
      <c r="IG13" s="126"/>
      <c r="IH13" s="126"/>
      <c r="II13" s="126"/>
      <c r="IJ13" s="126"/>
    </row>
    <row r="14" s="222" customFormat="1" ht="28" customHeight="1" spans="1:244">
      <c r="A14" s="266" t="s">
        <v>125</v>
      </c>
      <c r="B14" s="158">
        <v>34</v>
      </c>
      <c r="C14" s="158">
        <v>0</v>
      </c>
      <c r="D14" s="158">
        <v>0</v>
      </c>
      <c r="E14" s="158">
        <v>34</v>
      </c>
      <c r="F14" s="241"/>
      <c r="G14" s="19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243"/>
      <c r="CB14" s="243"/>
      <c r="CC14" s="243"/>
      <c r="CD14" s="243"/>
      <c r="CE14" s="243"/>
      <c r="CF14" s="243"/>
      <c r="CG14" s="243"/>
      <c r="CH14" s="243"/>
      <c r="CI14" s="243"/>
      <c r="CJ14" s="243"/>
      <c r="CK14" s="243"/>
      <c r="CL14" s="243"/>
      <c r="CM14" s="243"/>
      <c r="CN14" s="243"/>
      <c r="CO14" s="243"/>
      <c r="CP14" s="243"/>
      <c r="CQ14" s="243"/>
      <c r="CR14" s="243"/>
      <c r="CS14" s="243"/>
      <c r="CT14" s="243"/>
      <c r="CU14" s="243"/>
      <c r="CV14" s="243"/>
      <c r="CW14" s="243"/>
      <c r="CX14" s="243"/>
      <c r="CY14" s="243"/>
      <c r="CZ14" s="243"/>
      <c r="DA14" s="243"/>
      <c r="DB14" s="243"/>
      <c r="DC14" s="243"/>
      <c r="DD14" s="243"/>
      <c r="DE14" s="243"/>
      <c r="DF14" s="243"/>
      <c r="DG14" s="243"/>
      <c r="DH14" s="243"/>
      <c r="DI14" s="243"/>
      <c r="DJ14" s="243"/>
      <c r="DK14" s="243"/>
      <c r="DL14" s="243"/>
      <c r="DM14" s="243"/>
      <c r="DN14" s="243"/>
      <c r="DO14" s="243"/>
      <c r="DP14" s="243"/>
      <c r="DQ14" s="243"/>
      <c r="DR14" s="243"/>
      <c r="DS14" s="243"/>
      <c r="DT14" s="243"/>
      <c r="DU14" s="243"/>
      <c r="DV14" s="243"/>
      <c r="DW14" s="243"/>
      <c r="DX14" s="243"/>
      <c r="DY14" s="243"/>
      <c r="DZ14" s="243"/>
      <c r="EA14" s="243"/>
      <c r="EB14" s="243"/>
      <c r="EC14" s="243"/>
      <c r="ED14" s="243"/>
      <c r="EE14" s="243"/>
      <c r="EF14" s="243"/>
      <c r="EG14" s="243"/>
      <c r="EH14" s="243"/>
      <c r="EI14" s="243"/>
      <c r="EJ14" s="243"/>
      <c r="EK14" s="243"/>
      <c r="EL14" s="243"/>
      <c r="EM14" s="243"/>
      <c r="EN14" s="243"/>
      <c r="EO14" s="243"/>
      <c r="EP14" s="243"/>
      <c r="EQ14" s="243"/>
      <c r="ER14" s="243"/>
      <c r="ES14" s="243"/>
      <c r="ET14" s="243"/>
      <c r="EU14" s="243"/>
      <c r="EV14" s="243"/>
      <c r="EW14" s="243"/>
      <c r="EX14" s="243"/>
      <c r="EY14" s="243"/>
      <c r="EZ14" s="243"/>
      <c r="FA14" s="243"/>
      <c r="FB14" s="243"/>
      <c r="FC14" s="243"/>
      <c r="FD14" s="243"/>
      <c r="FE14" s="243"/>
      <c r="FF14" s="243"/>
      <c r="FG14" s="243"/>
      <c r="FH14" s="243"/>
      <c r="FI14" s="243"/>
      <c r="FJ14" s="243"/>
      <c r="FK14" s="243"/>
      <c r="FL14" s="243"/>
      <c r="FM14" s="243"/>
      <c r="FN14" s="243"/>
      <c r="FO14" s="243"/>
      <c r="FP14" s="243"/>
      <c r="FQ14" s="243"/>
      <c r="FR14" s="243"/>
      <c r="FS14" s="243"/>
      <c r="FT14" s="243"/>
      <c r="FU14" s="243"/>
      <c r="FV14" s="243"/>
      <c r="FW14" s="243"/>
      <c r="FX14" s="243"/>
      <c r="FY14" s="243"/>
      <c r="FZ14" s="243"/>
      <c r="GA14" s="243"/>
      <c r="GB14" s="243"/>
      <c r="GC14" s="243"/>
      <c r="GD14" s="243"/>
      <c r="GE14" s="243"/>
      <c r="GF14" s="243"/>
      <c r="GG14" s="243"/>
      <c r="GH14" s="243"/>
      <c r="GI14" s="243"/>
      <c r="GJ14" s="243"/>
      <c r="GK14" s="243"/>
      <c r="GL14" s="243"/>
      <c r="GM14" s="243"/>
      <c r="GN14" s="243"/>
      <c r="GO14" s="243"/>
      <c r="GP14" s="243"/>
      <c r="GQ14" s="243"/>
      <c r="GR14" s="243"/>
      <c r="GS14" s="243"/>
      <c r="GT14" s="243"/>
      <c r="GU14" s="243"/>
      <c r="GV14" s="243"/>
      <c r="GW14" s="243"/>
      <c r="GX14" s="243"/>
      <c r="GY14" s="243"/>
      <c r="GZ14" s="243"/>
      <c r="HA14" s="243"/>
      <c r="HB14" s="243"/>
      <c r="HC14" s="243"/>
      <c r="HD14" s="243"/>
      <c r="HE14" s="243"/>
      <c r="HF14" s="243"/>
      <c r="HG14" s="243"/>
      <c r="HH14" s="243"/>
      <c r="HI14" s="243"/>
      <c r="HJ14" s="243"/>
      <c r="HK14" s="243"/>
      <c r="HL14" s="243"/>
      <c r="HM14" s="243"/>
      <c r="HN14" s="243"/>
      <c r="HO14" s="243"/>
      <c r="HP14" s="243"/>
      <c r="HQ14" s="243"/>
      <c r="HR14" s="243"/>
      <c r="HS14" s="243"/>
      <c r="HT14" s="243"/>
      <c r="HU14" s="243"/>
      <c r="HV14" s="243"/>
      <c r="HW14" s="243"/>
      <c r="HX14" s="243"/>
      <c r="HY14" s="243"/>
      <c r="HZ14" s="243"/>
      <c r="IA14" s="243"/>
      <c r="IB14" s="243"/>
      <c r="IC14" s="243"/>
      <c r="ID14" s="243"/>
      <c r="IE14" s="243"/>
      <c r="IF14" s="243"/>
      <c r="IG14" s="243"/>
      <c r="IH14" s="243"/>
      <c r="II14" s="243"/>
      <c r="IJ14" s="243"/>
    </row>
    <row r="15" ht="28" customHeight="1" spans="1:7">
      <c r="A15" s="185" t="s">
        <v>1629</v>
      </c>
      <c r="B15" s="244">
        <v>34</v>
      </c>
      <c r="C15" s="244"/>
      <c r="D15" s="244"/>
      <c r="E15" s="244">
        <v>34</v>
      </c>
      <c r="F15" s="241"/>
      <c r="G15" s="192"/>
    </row>
    <row r="16" s="223" customFormat="1" ht="28" customHeight="1" spans="1:244">
      <c r="A16" s="185" t="s">
        <v>132</v>
      </c>
      <c r="B16" s="267"/>
      <c r="C16" s="244"/>
      <c r="D16" s="244"/>
      <c r="E16" s="267"/>
      <c r="F16" s="241"/>
      <c r="G16" s="192"/>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5"/>
      <c r="CP16" s="245"/>
      <c r="CQ16" s="245"/>
      <c r="CR16" s="245"/>
      <c r="CS16" s="245"/>
      <c r="CT16" s="245"/>
      <c r="CU16" s="245"/>
      <c r="CV16" s="245"/>
      <c r="CW16" s="245"/>
      <c r="CX16" s="245"/>
      <c r="CY16" s="245"/>
      <c r="CZ16" s="245"/>
      <c r="DA16" s="245"/>
      <c r="DB16" s="245"/>
      <c r="DC16" s="245"/>
      <c r="DD16" s="245"/>
      <c r="DE16" s="245"/>
      <c r="DF16" s="245"/>
      <c r="DG16" s="245"/>
      <c r="DH16" s="245"/>
      <c r="DI16" s="245"/>
      <c r="DJ16" s="245"/>
      <c r="DK16" s="245"/>
      <c r="DL16" s="245"/>
      <c r="DM16" s="245"/>
      <c r="DN16" s="245"/>
      <c r="DO16" s="245"/>
      <c r="DP16" s="245"/>
      <c r="DQ16" s="245"/>
      <c r="DR16" s="245"/>
      <c r="DS16" s="245"/>
      <c r="DT16" s="245"/>
      <c r="DU16" s="245"/>
      <c r="DV16" s="245"/>
      <c r="DW16" s="245"/>
      <c r="DX16" s="245"/>
      <c r="DY16" s="245"/>
      <c r="DZ16" s="245"/>
      <c r="EA16" s="245"/>
      <c r="EB16" s="245"/>
      <c r="EC16" s="245"/>
      <c r="ED16" s="245"/>
      <c r="EE16" s="245"/>
      <c r="EF16" s="245"/>
      <c r="EG16" s="245"/>
      <c r="EH16" s="245"/>
      <c r="EI16" s="245"/>
      <c r="EJ16" s="245"/>
      <c r="EK16" s="245"/>
      <c r="EL16" s="245"/>
      <c r="EM16" s="245"/>
      <c r="EN16" s="245"/>
      <c r="EO16" s="245"/>
      <c r="EP16" s="245"/>
      <c r="EQ16" s="245"/>
      <c r="ER16" s="245"/>
      <c r="ES16" s="245"/>
      <c r="ET16" s="245"/>
      <c r="EU16" s="245"/>
      <c r="EV16" s="245"/>
      <c r="EW16" s="245"/>
      <c r="EX16" s="245"/>
      <c r="EY16" s="245"/>
      <c r="EZ16" s="245"/>
      <c r="FA16" s="245"/>
      <c r="FB16" s="245"/>
      <c r="FC16" s="245"/>
      <c r="FD16" s="245"/>
      <c r="FE16" s="245"/>
      <c r="FF16" s="245"/>
      <c r="FG16" s="245"/>
      <c r="FH16" s="245"/>
      <c r="FI16" s="245"/>
      <c r="FJ16" s="245"/>
      <c r="FK16" s="245"/>
      <c r="FL16" s="245"/>
      <c r="FM16" s="245"/>
      <c r="FN16" s="245"/>
      <c r="FO16" s="245"/>
      <c r="FP16" s="245"/>
      <c r="FQ16" s="245"/>
      <c r="FR16" s="245"/>
      <c r="FS16" s="245"/>
      <c r="FT16" s="245"/>
      <c r="FU16" s="245"/>
      <c r="FV16" s="245"/>
      <c r="FW16" s="245"/>
      <c r="FX16" s="245"/>
      <c r="FY16" s="245"/>
      <c r="FZ16" s="245"/>
      <c r="GA16" s="245"/>
      <c r="GB16" s="245"/>
      <c r="GC16" s="245"/>
      <c r="GD16" s="245"/>
      <c r="GE16" s="245"/>
      <c r="GF16" s="245"/>
      <c r="GG16" s="245"/>
      <c r="GH16" s="245"/>
      <c r="GI16" s="245"/>
      <c r="GJ16" s="245"/>
      <c r="GK16" s="245"/>
      <c r="GL16" s="245"/>
      <c r="GM16" s="245"/>
      <c r="GN16" s="245"/>
      <c r="GO16" s="245"/>
      <c r="GP16" s="245"/>
      <c r="GQ16" s="245"/>
      <c r="GR16" s="245"/>
      <c r="GS16" s="245"/>
      <c r="GT16" s="245"/>
      <c r="GU16" s="245"/>
      <c r="GV16" s="245"/>
      <c r="GW16" s="245"/>
      <c r="GX16" s="245"/>
      <c r="GY16" s="245"/>
      <c r="GZ16" s="245"/>
      <c r="HA16" s="245"/>
      <c r="HB16" s="245"/>
      <c r="HC16" s="245"/>
      <c r="HD16" s="245"/>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row>
    <row r="17" s="222" customFormat="1" ht="28" customHeight="1" spans="1:244">
      <c r="A17" s="246" t="s">
        <v>133</v>
      </c>
      <c r="B17" s="268">
        <v>34</v>
      </c>
      <c r="C17" s="268">
        <v>0</v>
      </c>
      <c r="D17" s="268">
        <v>0</v>
      </c>
      <c r="E17" s="268">
        <v>34</v>
      </c>
      <c r="F17" s="241"/>
      <c r="G17" s="192"/>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3"/>
      <c r="CI17" s="243"/>
      <c r="CJ17" s="243"/>
      <c r="CK17" s="243"/>
      <c r="CL17" s="243"/>
      <c r="CM17" s="243"/>
      <c r="CN17" s="243"/>
      <c r="CO17" s="243"/>
      <c r="CP17" s="243"/>
      <c r="CQ17" s="243"/>
      <c r="CR17" s="243"/>
      <c r="CS17" s="243"/>
      <c r="CT17" s="243"/>
      <c r="CU17" s="243"/>
      <c r="CV17" s="243"/>
      <c r="CW17" s="243"/>
      <c r="CX17" s="243"/>
      <c r="CY17" s="243"/>
      <c r="CZ17" s="243"/>
      <c r="DA17" s="243"/>
      <c r="DB17" s="243"/>
      <c r="DC17" s="243"/>
      <c r="DD17" s="243"/>
      <c r="DE17" s="243"/>
      <c r="DF17" s="243"/>
      <c r="DG17" s="243"/>
      <c r="DH17" s="243"/>
      <c r="DI17" s="243"/>
      <c r="DJ17" s="243"/>
      <c r="DK17" s="243"/>
      <c r="DL17" s="243"/>
      <c r="DM17" s="243"/>
      <c r="DN17" s="243"/>
      <c r="DO17" s="243"/>
      <c r="DP17" s="243"/>
      <c r="DQ17" s="243"/>
      <c r="DR17" s="243"/>
      <c r="DS17" s="243"/>
      <c r="DT17" s="243"/>
      <c r="DU17" s="243"/>
      <c r="DV17" s="243"/>
      <c r="DW17" s="243"/>
      <c r="DX17" s="243"/>
      <c r="DY17" s="243"/>
      <c r="DZ17" s="243"/>
      <c r="EA17" s="243"/>
      <c r="EB17" s="243"/>
      <c r="EC17" s="243"/>
      <c r="ED17" s="243"/>
      <c r="EE17" s="243"/>
      <c r="EF17" s="243"/>
      <c r="EG17" s="243"/>
      <c r="EH17" s="243"/>
      <c r="EI17" s="243"/>
      <c r="EJ17" s="243"/>
      <c r="EK17" s="243"/>
      <c r="EL17" s="243"/>
      <c r="EM17" s="243"/>
      <c r="EN17" s="243"/>
      <c r="EO17" s="243"/>
      <c r="EP17" s="243"/>
      <c r="EQ17" s="243"/>
      <c r="ER17" s="243"/>
      <c r="ES17" s="243"/>
      <c r="ET17" s="243"/>
      <c r="EU17" s="243"/>
      <c r="EV17" s="243"/>
      <c r="EW17" s="243"/>
      <c r="EX17" s="243"/>
      <c r="EY17" s="243"/>
      <c r="EZ17" s="243"/>
      <c r="FA17" s="243"/>
      <c r="FB17" s="243"/>
      <c r="FC17" s="243"/>
      <c r="FD17" s="243"/>
      <c r="FE17" s="243"/>
      <c r="FF17" s="243"/>
      <c r="FG17" s="243"/>
      <c r="FH17" s="243"/>
      <c r="FI17" s="243"/>
      <c r="FJ17" s="243"/>
      <c r="FK17" s="243"/>
      <c r="FL17" s="243"/>
      <c r="FM17" s="243"/>
      <c r="FN17" s="243"/>
      <c r="FO17" s="243"/>
      <c r="FP17" s="243"/>
      <c r="FQ17" s="243"/>
      <c r="FR17" s="243"/>
      <c r="FS17" s="243"/>
      <c r="FT17" s="243"/>
      <c r="FU17" s="243"/>
      <c r="FV17" s="243"/>
      <c r="FW17" s="243"/>
      <c r="FX17" s="243"/>
      <c r="FY17" s="243"/>
      <c r="FZ17" s="243"/>
      <c r="GA17" s="243"/>
      <c r="GB17" s="243"/>
      <c r="GC17" s="243"/>
      <c r="GD17" s="243"/>
      <c r="GE17" s="243"/>
      <c r="GF17" s="243"/>
      <c r="GG17" s="243"/>
      <c r="GH17" s="243"/>
      <c r="GI17" s="243"/>
      <c r="GJ17" s="243"/>
      <c r="GK17" s="243"/>
      <c r="GL17" s="243"/>
      <c r="GM17" s="243"/>
      <c r="GN17" s="243"/>
      <c r="GO17" s="243"/>
      <c r="GP17" s="243"/>
      <c r="GQ17" s="243"/>
      <c r="GR17" s="243"/>
      <c r="GS17" s="243"/>
      <c r="GT17" s="243"/>
      <c r="GU17" s="243"/>
      <c r="GV17" s="243"/>
      <c r="GW17" s="243"/>
      <c r="GX17" s="243"/>
      <c r="GY17" s="243"/>
      <c r="GZ17" s="243"/>
      <c r="HA17" s="243"/>
      <c r="HB17" s="243"/>
      <c r="HC17" s="243"/>
      <c r="HD17" s="243"/>
      <c r="HE17" s="243"/>
      <c r="HF17" s="243"/>
      <c r="HG17" s="243"/>
      <c r="HH17" s="243"/>
      <c r="HI17" s="243"/>
      <c r="HJ17" s="243"/>
      <c r="HK17" s="243"/>
      <c r="HL17" s="243"/>
      <c r="HM17" s="243"/>
      <c r="HN17" s="243"/>
      <c r="HO17" s="243"/>
      <c r="HP17" s="243"/>
      <c r="HQ17" s="243"/>
      <c r="HR17" s="243"/>
      <c r="HS17" s="243"/>
      <c r="HT17" s="243"/>
      <c r="HU17" s="243"/>
      <c r="HV17" s="243"/>
      <c r="HW17" s="243"/>
      <c r="HX17" s="243"/>
      <c r="HY17" s="243"/>
      <c r="HZ17" s="243"/>
      <c r="IA17" s="243"/>
      <c r="IB17" s="243"/>
      <c r="IC17" s="243"/>
      <c r="ID17" s="243"/>
      <c r="IE17" s="243"/>
      <c r="IF17" s="243"/>
      <c r="IG17" s="243"/>
      <c r="IH17" s="243"/>
      <c r="II17" s="243"/>
      <c r="IJ17" s="243"/>
    </row>
  </sheetData>
  <mergeCells count="7">
    <mergeCell ref="A2:G2"/>
    <mergeCell ref="F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21"/>
  <sheetViews>
    <sheetView workbookViewId="0">
      <pane xSplit="1" ySplit="5" topLeftCell="B11" activePane="bottomRight" state="frozen"/>
      <selection/>
      <selection pane="topRight"/>
      <selection pane="bottomLeft"/>
      <selection pane="bottomRight" activeCell="I23" sqref="I23"/>
    </sheetView>
  </sheetViews>
  <sheetFormatPr defaultColWidth="9" defaultRowHeight="14.25"/>
  <cols>
    <col min="1" max="1" width="42.8" style="224" customWidth="1"/>
    <col min="2" max="5" width="9.3" style="129" customWidth="1"/>
    <col min="6" max="6" width="9.3" style="130" customWidth="1"/>
    <col min="7" max="7" width="11.6" style="130" customWidth="1"/>
    <col min="8" max="240" width="9" style="224"/>
    <col min="241" max="16384" width="9" style="225"/>
  </cols>
  <sheetData>
    <row r="1" s="217" customFormat="1" ht="17.25" customHeight="1" spans="1:7">
      <c r="A1" s="226" t="s">
        <v>1643</v>
      </c>
      <c r="B1" s="227"/>
      <c r="C1" s="227"/>
      <c r="D1" s="227"/>
      <c r="E1" s="227"/>
      <c r="F1" s="228"/>
      <c r="G1" s="228"/>
    </row>
    <row r="2" s="218" customFormat="1" ht="27.75" customHeight="1" spans="1:7">
      <c r="A2" s="229" t="s">
        <v>48</v>
      </c>
      <c r="B2" s="229"/>
      <c r="C2" s="229"/>
      <c r="D2" s="229"/>
      <c r="E2" s="229"/>
      <c r="F2" s="229"/>
      <c r="G2" s="229"/>
    </row>
    <row r="3" s="219" customFormat="1" ht="28" customHeight="1" spans="1:7">
      <c r="A3" s="230"/>
      <c r="B3" s="231"/>
      <c r="C3" s="231"/>
      <c r="D3" s="231"/>
      <c r="E3" s="231"/>
      <c r="F3" s="232"/>
      <c r="G3" s="233" t="s">
        <v>86</v>
      </c>
    </row>
    <row r="4" s="220" customFormat="1" ht="30" customHeight="1" spans="1:7">
      <c r="A4" s="114" t="s">
        <v>87</v>
      </c>
      <c r="B4" s="138" t="s">
        <v>88</v>
      </c>
      <c r="C4" s="139" t="s">
        <v>89</v>
      </c>
      <c r="D4" s="139" t="s">
        <v>90</v>
      </c>
      <c r="E4" s="139" t="s">
        <v>91</v>
      </c>
      <c r="F4" s="139"/>
      <c r="G4" s="139"/>
    </row>
    <row r="5" s="220" customFormat="1" ht="30" customHeight="1" spans="1:7">
      <c r="A5" s="114"/>
      <c r="B5" s="138"/>
      <c r="C5" s="139"/>
      <c r="D5" s="139"/>
      <c r="E5" s="234" t="s">
        <v>93</v>
      </c>
      <c r="F5" s="235" t="s">
        <v>94</v>
      </c>
      <c r="G5" s="235" t="s">
        <v>95</v>
      </c>
    </row>
    <row r="6" s="124" customFormat="1" ht="30" customHeight="1" spans="1:7">
      <c r="A6" s="213" t="s">
        <v>1631</v>
      </c>
      <c r="B6" s="236"/>
      <c r="C6" s="177"/>
      <c r="D6" s="177"/>
      <c r="E6" s="236"/>
      <c r="F6" s="237"/>
      <c r="G6" s="238"/>
    </row>
    <row r="7" s="124" customFormat="1" ht="30" customHeight="1" spans="1:7">
      <c r="A7" s="213" t="s">
        <v>1632</v>
      </c>
      <c r="B7" s="236"/>
      <c r="C7" s="236"/>
      <c r="D7" s="236"/>
      <c r="E7" s="236"/>
      <c r="F7" s="239"/>
      <c r="G7" s="182"/>
    </row>
    <row r="8" s="124" customFormat="1" ht="30" customHeight="1" spans="1:7">
      <c r="A8" s="213" t="s">
        <v>1633</v>
      </c>
      <c r="B8" s="236">
        <v>34</v>
      </c>
      <c r="C8" s="177">
        <v>0</v>
      </c>
      <c r="D8" s="177">
        <v>34</v>
      </c>
      <c r="E8" s="236">
        <v>34</v>
      </c>
      <c r="F8" s="239">
        <v>1</v>
      </c>
      <c r="G8" s="182">
        <v>0</v>
      </c>
    </row>
    <row r="9" s="124" customFormat="1" ht="30" customHeight="1" spans="1:7">
      <c r="A9" s="213" t="s">
        <v>1634</v>
      </c>
      <c r="B9" s="236">
        <v>34</v>
      </c>
      <c r="C9" s="177">
        <v>0</v>
      </c>
      <c r="D9" s="177">
        <v>34</v>
      </c>
      <c r="E9" s="236">
        <v>34</v>
      </c>
      <c r="F9" s="239">
        <v>1</v>
      </c>
      <c r="G9" s="182">
        <v>0</v>
      </c>
    </row>
    <row r="10" s="124" customFormat="1" ht="30" customHeight="1" spans="1:7">
      <c r="A10" s="213" t="s">
        <v>1635</v>
      </c>
      <c r="B10" s="236"/>
      <c r="C10" s="177"/>
      <c r="D10" s="177"/>
      <c r="E10" s="236"/>
      <c r="F10" s="239"/>
      <c r="G10" s="182"/>
    </row>
    <row r="11" s="124" customFormat="1" ht="30" customHeight="1" spans="1:7">
      <c r="A11" s="213" t="s">
        <v>1636</v>
      </c>
      <c r="B11" s="236"/>
      <c r="C11" s="177"/>
      <c r="D11" s="177"/>
      <c r="E11" s="236"/>
      <c r="F11" s="239"/>
      <c r="G11" s="182"/>
    </row>
    <row r="12" s="124" customFormat="1" ht="30" customHeight="1" spans="1:7">
      <c r="A12" s="213" t="s">
        <v>1637</v>
      </c>
      <c r="B12" s="236"/>
      <c r="C12" s="177"/>
      <c r="D12" s="177"/>
      <c r="E12" s="236"/>
      <c r="F12" s="239"/>
      <c r="G12" s="182"/>
    </row>
    <row r="13" s="124" customFormat="1" ht="30" customHeight="1" spans="1:7">
      <c r="A13" s="213" t="s">
        <v>1638</v>
      </c>
      <c r="B13" s="236"/>
      <c r="C13" s="177"/>
      <c r="D13" s="177"/>
      <c r="E13" s="236"/>
      <c r="F13" s="239"/>
      <c r="G13" s="182"/>
    </row>
    <row r="14" s="124" customFormat="1" ht="30" customHeight="1" spans="1:7">
      <c r="A14" s="213" t="s">
        <v>1639</v>
      </c>
      <c r="B14" s="236"/>
      <c r="C14" s="177"/>
      <c r="D14" s="177"/>
      <c r="E14" s="236"/>
      <c r="F14" s="239"/>
      <c r="G14" s="182"/>
    </row>
    <row r="15" s="124" customFormat="1" ht="30" customHeight="1" spans="1:7">
      <c r="A15" s="213" t="s">
        <v>1640</v>
      </c>
      <c r="B15" s="236"/>
      <c r="C15" s="177"/>
      <c r="D15" s="177"/>
      <c r="E15" s="236"/>
      <c r="F15" s="239"/>
      <c r="G15" s="182"/>
    </row>
    <row r="16" s="124" customFormat="1" ht="30" customHeight="1" spans="1:7">
      <c r="A16" s="213" t="s">
        <v>1641</v>
      </c>
      <c r="B16" s="236"/>
      <c r="C16" s="177"/>
      <c r="D16" s="177"/>
      <c r="E16" s="236"/>
      <c r="F16" s="239"/>
      <c r="G16" s="182"/>
    </row>
    <row r="17" s="221" customFormat="1" ht="30" customHeight="1" spans="1:240">
      <c r="A17" s="240" t="s">
        <v>159</v>
      </c>
      <c r="B17" s="190">
        <v>34</v>
      </c>
      <c r="C17" s="190">
        <v>0</v>
      </c>
      <c r="D17" s="190">
        <v>34</v>
      </c>
      <c r="E17" s="190">
        <v>34</v>
      </c>
      <c r="F17" s="241">
        <v>1</v>
      </c>
      <c r="G17" s="192">
        <v>0</v>
      </c>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row>
    <row r="18" s="222" customFormat="1" ht="30" customHeight="1" spans="1:240">
      <c r="A18" s="242" t="s">
        <v>160</v>
      </c>
      <c r="B18" s="158">
        <v>0</v>
      </c>
      <c r="C18" s="158">
        <v>0</v>
      </c>
      <c r="D18" s="158">
        <v>0</v>
      </c>
      <c r="E18" s="158">
        <v>0</v>
      </c>
      <c r="F18" s="241"/>
      <c r="G18" s="192"/>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c r="DM18" s="243"/>
      <c r="DN18" s="243"/>
      <c r="DO18" s="243"/>
      <c r="DP18" s="243"/>
      <c r="DQ18" s="243"/>
      <c r="DR18" s="243"/>
      <c r="DS18" s="243"/>
      <c r="DT18" s="243"/>
      <c r="DU18" s="243"/>
      <c r="DV18" s="243"/>
      <c r="DW18" s="243"/>
      <c r="DX18" s="243"/>
      <c r="DY18" s="243"/>
      <c r="DZ18" s="243"/>
      <c r="EA18" s="243"/>
      <c r="EB18" s="243"/>
      <c r="EC18" s="243"/>
      <c r="ED18" s="243"/>
      <c r="EE18" s="243"/>
      <c r="EF18" s="243"/>
      <c r="EG18" s="243"/>
      <c r="EH18" s="243"/>
      <c r="EI18" s="243"/>
      <c r="EJ18" s="243"/>
      <c r="EK18" s="243"/>
      <c r="EL18" s="243"/>
      <c r="EM18" s="243"/>
      <c r="EN18" s="243"/>
      <c r="EO18" s="243"/>
      <c r="EP18" s="243"/>
      <c r="EQ18" s="243"/>
      <c r="ER18" s="243"/>
      <c r="ES18" s="243"/>
      <c r="ET18" s="243"/>
      <c r="EU18" s="243"/>
      <c r="EV18" s="243"/>
      <c r="EW18" s="243"/>
      <c r="EX18" s="243"/>
      <c r="EY18" s="243"/>
      <c r="EZ18" s="243"/>
      <c r="FA18" s="243"/>
      <c r="FB18" s="243"/>
      <c r="FC18" s="243"/>
      <c r="FD18" s="243"/>
      <c r="FE18" s="243"/>
      <c r="FF18" s="243"/>
      <c r="FG18" s="243"/>
      <c r="FH18" s="243"/>
      <c r="FI18" s="243"/>
      <c r="FJ18" s="243"/>
      <c r="FK18" s="243"/>
      <c r="FL18" s="243"/>
      <c r="FM18" s="243"/>
      <c r="FN18" s="243"/>
      <c r="FO18" s="243"/>
      <c r="FP18" s="243"/>
      <c r="FQ18" s="243"/>
      <c r="FR18" s="243"/>
      <c r="FS18" s="243"/>
      <c r="FT18" s="243"/>
      <c r="FU18" s="243"/>
      <c r="FV18" s="243"/>
      <c r="FW18" s="243"/>
      <c r="FX18" s="243"/>
      <c r="FY18" s="243"/>
      <c r="FZ18" s="243"/>
      <c r="GA18" s="243"/>
      <c r="GB18" s="243"/>
      <c r="GC18" s="243"/>
      <c r="GD18" s="243"/>
      <c r="GE18" s="243"/>
      <c r="GF18" s="243"/>
      <c r="GG18" s="243"/>
      <c r="GH18" s="243"/>
      <c r="GI18" s="243"/>
      <c r="GJ18" s="243"/>
      <c r="GK18" s="243"/>
      <c r="GL18" s="243"/>
      <c r="GM18" s="243"/>
      <c r="GN18" s="243"/>
      <c r="GO18" s="243"/>
      <c r="GP18" s="243"/>
      <c r="GQ18" s="243"/>
      <c r="GR18" s="243"/>
      <c r="GS18" s="243"/>
      <c r="GT18" s="243"/>
      <c r="GU18" s="243"/>
      <c r="GV18" s="243"/>
      <c r="GW18" s="243"/>
      <c r="GX18" s="243"/>
      <c r="GY18" s="243"/>
      <c r="GZ18" s="243"/>
      <c r="HA18" s="243"/>
      <c r="HB18" s="243"/>
      <c r="HC18" s="243"/>
      <c r="HD18" s="243"/>
      <c r="HE18" s="243"/>
      <c r="HF18" s="243"/>
      <c r="HG18" s="243"/>
      <c r="HH18" s="243"/>
      <c r="HI18" s="243"/>
      <c r="HJ18" s="243"/>
      <c r="HK18" s="243"/>
      <c r="HL18" s="243"/>
      <c r="HM18" s="243"/>
      <c r="HN18" s="243"/>
      <c r="HO18" s="243"/>
      <c r="HP18" s="243"/>
      <c r="HQ18" s="243"/>
      <c r="HR18" s="243"/>
      <c r="HS18" s="243"/>
      <c r="HT18" s="243"/>
      <c r="HU18" s="243"/>
      <c r="HV18" s="243"/>
      <c r="HW18" s="243"/>
      <c r="HX18" s="243"/>
      <c r="HY18" s="243"/>
      <c r="HZ18" s="243"/>
      <c r="IA18" s="243"/>
      <c r="IB18" s="243"/>
      <c r="IC18" s="243"/>
      <c r="ID18" s="243"/>
      <c r="IE18" s="243"/>
      <c r="IF18" s="243"/>
    </row>
    <row r="19" ht="30" customHeight="1" spans="1:7">
      <c r="A19" s="213" t="s">
        <v>1397</v>
      </c>
      <c r="B19" s="244"/>
      <c r="C19" s="244"/>
      <c r="D19" s="244"/>
      <c r="E19" s="244"/>
      <c r="F19" s="241"/>
      <c r="G19" s="192"/>
    </row>
    <row r="20" s="223" customFormat="1" ht="30" customHeight="1" spans="1:240">
      <c r="A20" s="213" t="s">
        <v>165</v>
      </c>
      <c r="B20" s="244"/>
      <c r="C20" s="244"/>
      <c r="D20" s="244"/>
      <c r="E20" s="244"/>
      <c r="F20" s="241"/>
      <c r="G20" s="192"/>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5"/>
      <c r="DA20" s="245"/>
      <c r="DB20" s="245"/>
      <c r="DC20" s="245"/>
      <c r="DD20" s="245"/>
      <c r="DE20" s="245"/>
      <c r="DF20" s="245"/>
      <c r="DG20" s="245"/>
      <c r="DH20" s="245"/>
      <c r="DI20" s="245"/>
      <c r="DJ20" s="245"/>
      <c r="DK20" s="245"/>
      <c r="DL20" s="245"/>
      <c r="DM20" s="245"/>
      <c r="DN20" s="245"/>
      <c r="DO20" s="245"/>
      <c r="DP20" s="245"/>
      <c r="DQ20" s="245"/>
      <c r="DR20" s="245"/>
      <c r="DS20" s="245"/>
      <c r="DT20" s="245"/>
      <c r="DU20" s="245"/>
      <c r="DV20" s="245"/>
      <c r="DW20" s="245"/>
      <c r="DX20" s="245"/>
      <c r="DY20" s="245"/>
      <c r="DZ20" s="245"/>
      <c r="EA20" s="245"/>
      <c r="EB20" s="245"/>
      <c r="EC20" s="245"/>
      <c r="ED20" s="245"/>
      <c r="EE20" s="245"/>
      <c r="EF20" s="245"/>
      <c r="EG20" s="245"/>
      <c r="EH20" s="245"/>
      <c r="EI20" s="245"/>
      <c r="EJ20" s="245"/>
      <c r="EK20" s="245"/>
      <c r="EL20" s="245"/>
      <c r="EM20" s="245"/>
      <c r="EN20" s="245"/>
      <c r="EO20" s="245"/>
      <c r="EP20" s="245"/>
      <c r="EQ20" s="245"/>
      <c r="ER20" s="245"/>
      <c r="ES20" s="245"/>
      <c r="ET20" s="245"/>
      <c r="EU20" s="245"/>
      <c r="EV20" s="245"/>
      <c r="EW20" s="245"/>
      <c r="EX20" s="245"/>
      <c r="EY20" s="245"/>
      <c r="EZ20" s="245"/>
      <c r="FA20" s="245"/>
      <c r="FB20" s="245"/>
      <c r="FC20" s="245"/>
      <c r="FD20" s="245"/>
      <c r="FE20" s="245"/>
      <c r="FF20" s="245"/>
      <c r="FG20" s="245"/>
      <c r="FH20" s="245"/>
      <c r="FI20" s="245"/>
      <c r="FJ20" s="245"/>
      <c r="FK20" s="245"/>
      <c r="FL20" s="245"/>
      <c r="FM20" s="245"/>
      <c r="FN20" s="245"/>
      <c r="FO20" s="245"/>
      <c r="FP20" s="245"/>
      <c r="FQ20" s="245"/>
      <c r="FR20" s="245"/>
      <c r="FS20" s="245"/>
      <c r="FT20" s="245"/>
      <c r="FU20" s="245"/>
      <c r="FV20" s="245"/>
      <c r="FW20" s="245"/>
      <c r="FX20" s="245"/>
      <c r="FY20" s="245"/>
      <c r="FZ20" s="245"/>
      <c r="GA20" s="245"/>
      <c r="GB20" s="245"/>
      <c r="GC20" s="245"/>
      <c r="GD20" s="245"/>
      <c r="GE20" s="245"/>
      <c r="GF20" s="245"/>
      <c r="GG20" s="245"/>
      <c r="GH20" s="245"/>
      <c r="GI20" s="245"/>
      <c r="GJ20" s="245"/>
      <c r="GK20" s="245"/>
      <c r="GL20" s="245"/>
      <c r="GM20" s="245"/>
      <c r="GN20" s="245"/>
      <c r="GO20" s="245"/>
      <c r="GP20" s="245"/>
      <c r="GQ20" s="245"/>
      <c r="GR20" s="245"/>
      <c r="GS20" s="245"/>
      <c r="GT20" s="245"/>
      <c r="GU20" s="245"/>
      <c r="GV20" s="245"/>
      <c r="GW20" s="245"/>
      <c r="GX20" s="245"/>
      <c r="GY20" s="245"/>
      <c r="GZ20" s="245"/>
      <c r="HA20" s="245"/>
      <c r="HB20" s="245"/>
      <c r="HC20" s="245"/>
      <c r="HD20" s="245"/>
      <c r="HE20" s="245"/>
      <c r="HF20" s="245"/>
      <c r="HG20" s="245"/>
      <c r="HH20" s="245"/>
      <c r="HI20" s="245"/>
      <c r="HJ20" s="245"/>
      <c r="HK20" s="245"/>
      <c r="HL20" s="245"/>
      <c r="HM20" s="245"/>
      <c r="HN20" s="245"/>
      <c r="HO20" s="245"/>
      <c r="HP20" s="245"/>
      <c r="HQ20" s="245"/>
      <c r="HR20" s="245"/>
      <c r="HS20" s="245"/>
      <c r="HT20" s="245"/>
      <c r="HU20" s="245"/>
      <c r="HV20" s="245"/>
      <c r="HW20" s="245"/>
      <c r="HX20" s="245"/>
      <c r="HY20" s="245"/>
      <c r="HZ20" s="245"/>
      <c r="IA20" s="245"/>
      <c r="IB20" s="245"/>
      <c r="IC20" s="245"/>
      <c r="ID20" s="245"/>
      <c r="IE20" s="245"/>
      <c r="IF20" s="245"/>
    </row>
    <row r="21" s="223" customFormat="1" ht="30" customHeight="1" spans="1:240">
      <c r="A21" s="246" t="s">
        <v>166</v>
      </c>
      <c r="B21" s="158">
        <v>34</v>
      </c>
      <c r="C21" s="158">
        <v>0</v>
      </c>
      <c r="D21" s="158">
        <v>34</v>
      </c>
      <c r="E21" s="158">
        <v>34</v>
      </c>
      <c r="F21" s="241">
        <v>1</v>
      </c>
      <c r="G21" s="192">
        <v>0</v>
      </c>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5"/>
      <c r="CP21" s="245"/>
      <c r="CQ21" s="245"/>
      <c r="CR21" s="245"/>
      <c r="CS21" s="245"/>
      <c r="CT21" s="245"/>
      <c r="CU21" s="245"/>
      <c r="CV21" s="245"/>
      <c r="CW21" s="245"/>
      <c r="CX21" s="245"/>
      <c r="CY21" s="245"/>
      <c r="CZ21" s="245"/>
      <c r="DA21" s="245"/>
      <c r="DB21" s="245"/>
      <c r="DC21" s="245"/>
      <c r="DD21" s="245"/>
      <c r="DE21" s="245"/>
      <c r="DF21" s="245"/>
      <c r="DG21" s="245"/>
      <c r="DH21" s="245"/>
      <c r="DI21" s="245"/>
      <c r="DJ21" s="245"/>
      <c r="DK21" s="245"/>
      <c r="DL21" s="245"/>
      <c r="DM21" s="245"/>
      <c r="DN21" s="245"/>
      <c r="DO21" s="245"/>
      <c r="DP21" s="245"/>
      <c r="DQ21" s="245"/>
      <c r="DR21" s="245"/>
      <c r="DS21" s="245"/>
      <c r="DT21" s="245"/>
      <c r="DU21" s="245"/>
      <c r="DV21" s="245"/>
      <c r="DW21" s="245"/>
      <c r="DX21" s="245"/>
      <c r="DY21" s="245"/>
      <c r="DZ21" s="245"/>
      <c r="EA21" s="245"/>
      <c r="EB21" s="245"/>
      <c r="EC21" s="245"/>
      <c r="ED21" s="245"/>
      <c r="EE21" s="245"/>
      <c r="EF21" s="245"/>
      <c r="EG21" s="245"/>
      <c r="EH21" s="245"/>
      <c r="EI21" s="245"/>
      <c r="EJ21" s="245"/>
      <c r="EK21" s="245"/>
      <c r="EL21" s="245"/>
      <c r="EM21" s="245"/>
      <c r="EN21" s="245"/>
      <c r="EO21" s="245"/>
      <c r="EP21" s="245"/>
      <c r="EQ21" s="245"/>
      <c r="ER21" s="245"/>
      <c r="ES21" s="245"/>
      <c r="ET21" s="245"/>
      <c r="EU21" s="245"/>
      <c r="EV21" s="245"/>
      <c r="EW21" s="245"/>
      <c r="EX21" s="245"/>
      <c r="EY21" s="245"/>
      <c r="EZ21" s="245"/>
      <c r="FA21" s="245"/>
      <c r="FB21" s="245"/>
      <c r="FC21" s="245"/>
      <c r="FD21" s="245"/>
      <c r="FE21" s="245"/>
      <c r="FF21" s="245"/>
      <c r="FG21" s="245"/>
      <c r="FH21" s="245"/>
      <c r="FI21" s="245"/>
      <c r="FJ21" s="245"/>
      <c r="FK21" s="245"/>
      <c r="FL21" s="245"/>
      <c r="FM21" s="245"/>
      <c r="FN21" s="245"/>
      <c r="FO21" s="245"/>
      <c r="FP21" s="245"/>
      <c r="FQ21" s="245"/>
      <c r="FR21" s="245"/>
      <c r="FS21" s="245"/>
      <c r="FT21" s="245"/>
      <c r="FU21" s="245"/>
      <c r="FV21" s="245"/>
      <c r="FW21" s="245"/>
      <c r="FX21" s="245"/>
      <c r="FY21" s="245"/>
      <c r="FZ21" s="245"/>
      <c r="GA21" s="245"/>
      <c r="GB21" s="245"/>
      <c r="GC21" s="245"/>
      <c r="GD21" s="245"/>
      <c r="GE21" s="245"/>
      <c r="GF21" s="245"/>
      <c r="GG21" s="245"/>
      <c r="GH21" s="245"/>
      <c r="GI21" s="245"/>
      <c r="GJ21" s="245"/>
      <c r="GK21" s="245"/>
      <c r="GL21" s="245"/>
      <c r="GM21" s="245"/>
      <c r="GN21" s="245"/>
      <c r="GO21" s="245"/>
      <c r="GP21" s="245"/>
      <c r="GQ21" s="245"/>
      <c r="GR21" s="245"/>
      <c r="GS21" s="245"/>
      <c r="GT21" s="245"/>
      <c r="GU21" s="245"/>
      <c r="GV21" s="245"/>
      <c r="GW21" s="245"/>
      <c r="GX21" s="245"/>
      <c r="GY21" s="245"/>
      <c r="GZ21" s="245"/>
      <c r="HA21" s="245"/>
      <c r="HB21" s="245"/>
      <c r="HC21" s="245"/>
      <c r="HD21" s="245"/>
      <c r="HE21" s="245"/>
      <c r="HF21" s="245"/>
      <c r="HG21" s="245"/>
      <c r="HH21" s="245"/>
      <c r="HI21" s="245"/>
      <c r="HJ21" s="245"/>
      <c r="HK21" s="245"/>
      <c r="HL21" s="245"/>
      <c r="HM21" s="245"/>
      <c r="HN21" s="245"/>
      <c r="HO21" s="245"/>
      <c r="HP21" s="245"/>
      <c r="HQ21" s="245"/>
      <c r="HR21" s="245"/>
      <c r="HS21" s="245"/>
      <c r="HT21" s="245"/>
      <c r="HU21" s="245"/>
      <c r="HV21" s="245"/>
      <c r="HW21" s="245"/>
      <c r="HX21" s="245"/>
      <c r="HY21" s="245"/>
      <c r="HZ21" s="245"/>
      <c r="IA21" s="245"/>
      <c r="IB21" s="245"/>
      <c r="IC21" s="245"/>
      <c r="ID21" s="245"/>
      <c r="IE21" s="245"/>
      <c r="IF21" s="245"/>
    </row>
  </sheetData>
  <mergeCells count="6">
    <mergeCell ref="A2:G2"/>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85" orientation="portrait" horizontalDpi="6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
  <sheetViews>
    <sheetView workbookViewId="0">
      <selection activeCell="B4" sqref="B4"/>
    </sheetView>
  </sheetViews>
  <sheetFormatPr defaultColWidth="9" defaultRowHeight="14.25"/>
  <cols>
    <col min="1" max="1" width="29.75" style="201" customWidth="1"/>
    <col min="2" max="8" width="10.7" style="202" customWidth="1"/>
    <col min="9" max="9" width="10.7" style="201" customWidth="1"/>
    <col min="10" max="16384" width="9" style="201"/>
  </cols>
  <sheetData>
    <row r="1" s="195" customFormat="1" ht="20" customHeight="1" spans="1:8">
      <c r="A1" s="203" t="s">
        <v>1644</v>
      </c>
      <c r="B1" s="204"/>
      <c r="C1" s="205"/>
      <c r="D1" s="205"/>
      <c r="E1" s="205"/>
      <c r="F1" s="205"/>
      <c r="G1" s="205"/>
      <c r="H1" s="205"/>
    </row>
    <row r="2" s="196" customFormat="1" ht="34" customHeight="1" spans="1:9">
      <c r="A2" s="206" t="s">
        <v>50</v>
      </c>
      <c r="B2" s="206"/>
      <c r="C2" s="206"/>
      <c r="D2" s="206"/>
      <c r="E2" s="206"/>
      <c r="F2" s="206"/>
      <c r="G2" s="206"/>
      <c r="H2" s="206"/>
      <c r="I2" s="206"/>
    </row>
    <row r="3" s="197" customFormat="1" ht="28" customHeight="1" spans="1:9">
      <c r="A3" s="207" t="s">
        <v>86</v>
      </c>
      <c r="B3" s="207"/>
      <c r="C3" s="207"/>
      <c r="D3" s="207"/>
      <c r="E3" s="207"/>
      <c r="F3" s="207"/>
      <c r="G3" s="207"/>
      <c r="H3" s="207"/>
      <c r="I3" s="207"/>
    </row>
    <row r="4" s="198" customFormat="1" ht="30" customHeight="1" spans="1:9">
      <c r="A4" s="208" t="s">
        <v>1280</v>
      </c>
      <c r="B4" s="209" t="s">
        <v>1287</v>
      </c>
      <c r="C4" s="210" t="s">
        <v>1288</v>
      </c>
      <c r="D4" s="210" t="s">
        <v>1297</v>
      </c>
      <c r="E4" s="210" t="s">
        <v>1298</v>
      </c>
      <c r="F4" s="210" t="s">
        <v>1299</v>
      </c>
      <c r="G4" s="210" t="s">
        <v>1293</v>
      </c>
      <c r="H4" s="210" t="s">
        <v>1300</v>
      </c>
      <c r="I4" s="210" t="s">
        <v>1294</v>
      </c>
    </row>
    <row r="5" s="199" customFormat="1" ht="30" customHeight="1" spans="1:9">
      <c r="A5" s="211" t="s">
        <v>1287</v>
      </c>
      <c r="B5" s="212">
        <v>34</v>
      </c>
      <c r="C5" s="212">
        <v>34</v>
      </c>
      <c r="D5" s="212">
        <f t="shared" ref="B5:I5" si="0">SUM(D6:D7)</f>
        <v>0</v>
      </c>
      <c r="E5" s="212">
        <f t="shared" si="0"/>
        <v>0</v>
      </c>
      <c r="F5" s="212">
        <f t="shared" si="0"/>
        <v>0</v>
      </c>
      <c r="G5" s="212">
        <f t="shared" si="0"/>
        <v>0</v>
      </c>
      <c r="H5" s="212">
        <f t="shared" si="0"/>
        <v>0</v>
      </c>
      <c r="I5" s="212">
        <f t="shared" si="0"/>
        <v>0</v>
      </c>
    </row>
    <row r="6" s="200" customFormat="1" ht="30" customHeight="1" spans="1:9">
      <c r="A6" s="213" t="s">
        <v>1631</v>
      </c>
      <c r="B6" s="214">
        <f>SUM(C6:I6)</f>
        <v>0</v>
      </c>
      <c r="C6" s="215">
        <v>0</v>
      </c>
      <c r="D6" s="215">
        <v>0</v>
      </c>
      <c r="E6" s="215">
        <v>0</v>
      </c>
      <c r="F6" s="215">
        <v>0</v>
      </c>
      <c r="G6" s="215">
        <v>0</v>
      </c>
      <c r="H6" s="215">
        <v>0</v>
      </c>
      <c r="I6" s="215">
        <v>0</v>
      </c>
    </row>
    <row r="7" s="200" customFormat="1" ht="30" customHeight="1" spans="1:9">
      <c r="A7" s="213" t="s">
        <v>1632</v>
      </c>
      <c r="B7" s="214">
        <v>34</v>
      </c>
      <c r="C7" s="215">
        <v>34</v>
      </c>
      <c r="D7" s="215">
        <v>0</v>
      </c>
      <c r="E7" s="215">
        <v>0</v>
      </c>
      <c r="F7" s="215">
        <v>0</v>
      </c>
      <c r="G7" s="215">
        <v>0</v>
      </c>
      <c r="H7" s="215">
        <v>0</v>
      </c>
      <c r="I7" s="215">
        <v>0</v>
      </c>
    </row>
    <row r="8" s="201" customFormat="1" ht="42" customHeight="1" spans="1:16384">
      <c r="A8" s="216" t="s">
        <v>1645</v>
      </c>
      <c r="B8" s="216"/>
      <c r="C8" s="216"/>
      <c r="D8" s="216"/>
      <c r="E8" s="216"/>
      <c r="F8" s="216"/>
      <c r="G8" s="216"/>
      <c r="H8" s="216"/>
      <c r="I8" s="216"/>
      <c r="XED8"/>
      <c r="XEE8"/>
      <c r="XEF8"/>
      <c r="XEG8"/>
      <c r="XEH8"/>
      <c r="XEI8"/>
      <c r="XEJ8"/>
      <c r="XEK8"/>
      <c r="XEL8"/>
      <c r="XEM8"/>
      <c r="XEN8"/>
      <c r="XEO8"/>
      <c r="XEP8"/>
      <c r="XEQ8"/>
      <c r="XER8"/>
      <c r="XES8"/>
      <c r="XET8"/>
      <c r="XEU8"/>
      <c r="XEV8"/>
      <c r="XEW8"/>
      <c r="XEX8"/>
      <c r="XEY8"/>
      <c r="XEZ8"/>
      <c r="XFA8"/>
      <c r="XFB8"/>
      <c r="XFC8"/>
      <c r="XFD8"/>
    </row>
    <row r="9" s="201" customFormat="1" ht="30" customHeight="1" spans="2:8">
      <c r="B9" s="202"/>
      <c r="C9" s="202"/>
      <c r="D9" s="202"/>
      <c r="E9" s="202"/>
      <c r="F9" s="202"/>
      <c r="G9" s="202"/>
      <c r="H9" s="202"/>
    </row>
  </sheetData>
  <mergeCells count="4">
    <mergeCell ref="A1:B1"/>
    <mergeCell ref="A2:I2"/>
    <mergeCell ref="A3:I3"/>
    <mergeCell ref="A8:I8"/>
  </mergeCells>
  <printOptions horizontalCentered="1"/>
  <pageMargins left="0.751388888888889" right="0.751388888888889" top="1" bottom="1" header="0.5" footer="0.5"/>
  <pageSetup paperSize="9"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4"/>
  <sheetViews>
    <sheetView showZeros="0" workbookViewId="0">
      <pane xSplit="1" ySplit="1" topLeftCell="B52" activePane="bottomRight" state="frozen"/>
      <selection/>
      <selection pane="topRight"/>
      <selection pane="bottomLeft"/>
      <selection pane="bottomRight" activeCell="D11" sqref="D11"/>
    </sheetView>
  </sheetViews>
  <sheetFormatPr defaultColWidth="9.125" defaultRowHeight="14.25" outlineLevelCol="6"/>
  <cols>
    <col min="1" max="1" width="37" style="127" customWidth="1"/>
    <col min="2" max="4" width="9.3" style="170" customWidth="1"/>
    <col min="5" max="5" width="9.3" style="171" customWidth="1"/>
    <col min="6" max="6" width="9.3" style="172" customWidth="1"/>
    <col min="7" max="7" width="12.6" style="172" customWidth="1"/>
    <col min="8" max="16384" width="9.125" style="127"/>
  </cols>
  <sheetData>
    <row r="1" s="165" customFormat="1" ht="20.25" customHeight="1" spans="1:7">
      <c r="A1" s="131" t="s">
        <v>1646</v>
      </c>
      <c r="B1" s="132"/>
      <c r="C1" s="132"/>
      <c r="D1" s="132"/>
      <c r="E1" s="132"/>
      <c r="F1" s="133"/>
      <c r="G1" s="134"/>
    </row>
    <row r="2" s="127" customFormat="1" ht="23" customHeight="1" spans="1:7">
      <c r="A2" s="135" t="s">
        <v>53</v>
      </c>
      <c r="B2" s="135"/>
      <c r="C2" s="135"/>
      <c r="D2" s="135"/>
      <c r="E2" s="135"/>
      <c r="F2" s="135"/>
      <c r="G2" s="135"/>
    </row>
    <row r="3" s="166" customFormat="1" ht="25" customHeight="1" spans="1:7">
      <c r="A3" s="136" t="s">
        <v>86</v>
      </c>
      <c r="B3" s="136"/>
      <c r="C3" s="136"/>
      <c r="D3" s="136"/>
      <c r="E3" s="136"/>
      <c r="F3" s="136"/>
      <c r="G3" s="136"/>
    </row>
    <row r="4" s="167" customFormat="1" ht="23" customHeight="1" spans="1:7">
      <c r="A4" s="173" t="s">
        <v>1647</v>
      </c>
      <c r="B4" s="138" t="s">
        <v>88</v>
      </c>
      <c r="C4" s="139" t="s">
        <v>89</v>
      </c>
      <c r="D4" s="140" t="s">
        <v>90</v>
      </c>
      <c r="E4" s="141" t="s">
        <v>91</v>
      </c>
      <c r="F4" s="139"/>
      <c r="G4" s="139"/>
    </row>
    <row r="5" s="167" customFormat="1" ht="23" customHeight="1" spans="1:7">
      <c r="A5" s="174"/>
      <c r="B5" s="138"/>
      <c r="C5" s="140"/>
      <c r="D5" s="143"/>
      <c r="E5" s="144" t="s">
        <v>93</v>
      </c>
      <c r="F5" s="145" t="s">
        <v>94</v>
      </c>
      <c r="G5" s="145" t="s">
        <v>95</v>
      </c>
    </row>
    <row r="6" s="168" customFormat="1" ht="23.5" customHeight="1" spans="1:7">
      <c r="A6" s="175" t="s">
        <v>1648</v>
      </c>
      <c r="B6" s="176"/>
      <c r="C6" s="177"/>
      <c r="D6" s="176"/>
      <c r="E6" s="176"/>
      <c r="F6" s="178"/>
      <c r="G6" s="179"/>
    </row>
    <row r="7" s="168" customFormat="1" ht="23.5" customHeight="1" spans="1:7">
      <c r="A7" s="175" t="s">
        <v>1649</v>
      </c>
      <c r="B7" s="176"/>
      <c r="C7" s="177"/>
      <c r="D7" s="176"/>
      <c r="E7" s="176"/>
      <c r="F7" s="178"/>
      <c r="G7" s="179"/>
    </row>
    <row r="8" s="168" customFormat="1" ht="23.5" customHeight="1" spans="1:7">
      <c r="A8" s="175" t="s">
        <v>1650</v>
      </c>
      <c r="B8" s="176"/>
      <c r="C8" s="177"/>
      <c r="D8" s="176"/>
      <c r="E8" s="176"/>
      <c r="F8" s="178"/>
      <c r="G8" s="179"/>
    </row>
    <row r="9" s="168" customFormat="1" ht="23.5" customHeight="1" spans="1:7">
      <c r="A9" s="175" t="s">
        <v>1651</v>
      </c>
      <c r="B9" s="176"/>
      <c r="C9" s="177"/>
      <c r="D9" s="176"/>
      <c r="E9" s="176"/>
      <c r="F9" s="178"/>
      <c r="G9" s="179"/>
    </row>
    <row r="10" s="168" customFormat="1" ht="23.5" customHeight="1" spans="1:7">
      <c r="A10" s="180" t="s">
        <v>1652</v>
      </c>
      <c r="B10" s="176"/>
      <c r="C10" s="177"/>
      <c r="D10" s="176"/>
      <c r="E10" s="176"/>
      <c r="F10" s="178"/>
      <c r="G10" s="179"/>
    </row>
    <row r="11" s="168" customFormat="1" ht="23.5" customHeight="1" spans="1:7">
      <c r="A11" s="175" t="s">
        <v>1653</v>
      </c>
      <c r="B11" s="176"/>
      <c r="C11" s="177"/>
      <c r="D11" s="176"/>
      <c r="E11" s="176"/>
      <c r="F11" s="178"/>
      <c r="G11" s="179"/>
    </row>
    <row r="12" s="125" customFormat="1" ht="23.5" customHeight="1" spans="1:7">
      <c r="A12" s="175" t="s">
        <v>1654</v>
      </c>
      <c r="B12" s="176"/>
      <c r="C12" s="177"/>
      <c r="D12" s="176"/>
      <c r="E12" s="176"/>
      <c r="F12" s="178"/>
      <c r="G12" s="179"/>
    </row>
    <row r="13" s="125" customFormat="1" ht="23.5" customHeight="1" spans="1:7">
      <c r="A13" s="175" t="s">
        <v>1629</v>
      </c>
      <c r="B13" s="176"/>
      <c r="C13" s="177"/>
      <c r="D13" s="176"/>
      <c r="E13" s="176"/>
      <c r="F13" s="178"/>
      <c r="G13" s="179"/>
    </row>
    <row r="14" s="125" customFormat="1" ht="23.5" customHeight="1" spans="1:7">
      <c r="A14" s="175" t="s">
        <v>1655</v>
      </c>
      <c r="B14" s="176"/>
      <c r="C14" s="177"/>
      <c r="D14" s="176"/>
      <c r="E14" s="176"/>
      <c r="F14" s="178"/>
      <c r="G14" s="179"/>
    </row>
    <row r="15" s="127" customFormat="1" ht="23.5" customHeight="1" spans="1:7">
      <c r="A15" s="175" t="s">
        <v>1656</v>
      </c>
      <c r="B15" s="176">
        <v>65083</v>
      </c>
      <c r="C15" s="177">
        <v>68335</v>
      </c>
      <c r="D15" s="177">
        <v>68335</v>
      </c>
      <c r="E15" s="176">
        <v>69528</v>
      </c>
      <c r="F15" s="181">
        <f t="shared" ref="F15:F20" si="0">E15/D15</f>
        <v>1.01745811077779</v>
      </c>
      <c r="G15" s="182">
        <f t="shared" ref="G15:G20" si="1">(E15/B15-1)</f>
        <v>0.0682974048522655</v>
      </c>
    </row>
    <row r="16" s="127" customFormat="1" ht="23.5" customHeight="1" spans="1:7">
      <c r="A16" s="175" t="s">
        <v>1649</v>
      </c>
      <c r="B16" s="176">
        <v>22135</v>
      </c>
      <c r="C16" s="177">
        <v>31086</v>
      </c>
      <c r="D16" s="177">
        <v>31086</v>
      </c>
      <c r="E16" s="176">
        <v>27874</v>
      </c>
      <c r="F16" s="181">
        <f t="shared" si="0"/>
        <v>0.896673743807502</v>
      </c>
      <c r="G16" s="182">
        <f t="shared" si="1"/>
        <v>0.259272645132144</v>
      </c>
    </row>
    <row r="17" s="127" customFormat="1" ht="23.5" customHeight="1" spans="1:7">
      <c r="A17" s="175" t="s">
        <v>1650</v>
      </c>
      <c r="B17" s="176">
        <v>11</v>
      </c>
      <c r="C17" s="177">
        <v>9</v>
      </c>
      <c r="D17" s="177">
        <v>9</v>
      </c>
      <c r="E17" s="176">
        <v>6</v>
      </c>
      <c r="F17" s="181">
        <f t="shared" si="0"/>
        <v>0.666666666666667</v>
      </c>
      <c r="G17" s="182">
        <f t="shared" si="1"/>
        <v>-0.454545454545455</v>
      </c>
    </row>
    <row r="18" s="127" customFormat="1" ht="23.5" customHeight="1" spans="1:7">
      <c r="A18" s="175" t="s">
        <v>1651</v>
      </c>
      <c r="B18" s="176">
        <v>42164</v>
      </c>
      <c r="C18" s="177">
        <v>36330</v>
      </c>
      <c r="D18" s="177">
        <v>36330</v>
      </c>
      <c r="E18" s="176">
        <v>40315</v>
      </c>
      <c r="F18" s="181">
        <f t="shared" si="0"/>
        <v>1.10968896229012</v>
      </c>
      <c r="G18" s="182">
        <f t="shared" si="1"/>
        <v>-0.0438525756569585</v>
      </c>
    </row>
    <row r="19" s="127" customFormat="1" ht="23.5" customHeight="1" spans="1:7">
      <c r="A19" s="175" t="s">
        <v>1653</v>
      </c>
      <c r="B19" s="176">
        <v>26</v>
      </c>
      <c r="C19" s="177">
        <v>10</v>
      </c>
      <c r="D19" s="177">
        <v>10</v>
      </c>
      <c r="E19" s="176">
        <v>326</v>
      </c>
      <c r="F19" s="181">
        <f t="shared" si="0"/>
        <v>32.6</v>
      </c>
      <c r="G19" s="182">
        <f t="shared" si="1"/>
        <v>11.5384615384615</v>
      </c>
    </row>
    <row r="20" s="127" customFormat="1" ht="23.5" customHeight="1" spans="1:7">
      <c r="A20" s="175" t="s">
        <v>1654</v>
      </c>
      <c r="B20" s="176">
        <v>747</v>
      </c>
      <c r="C20" s="177">
        <v>900</v>
      </c>
      <c r="D20" s="177">
        <v>900</v>
      </c>
      <c r="E20" s="176">
        <v>1006</v>
      </c>
      <c r="F20" s="181">
        <f t="shared" si="0"/>
        <v>1.11777777777778</v>
      </c>
      <c r="G20" s="182">
        <f t="shared" si="1"/>
        <v>0.346720214190094</v>
      </c>
    </row>
    <row r="21" s="127" customFormat="1" ht="23.5" customHeight="1" spans="1:7">
      <c r="A21" s="175" t="s">
        <v>1629</v>
      </c>
      <c r="B21" s="176"/>
      <c r="C21" s="177"/>
      <c r="D21" s="176"/>
      <c r="E21" s="176"/>
      <c r="F21" s="181"/>
      <c r="G21" s="182"/>
    </row>
    <row r="22" s="127" customFormat="1" ht="23.5" customHeight="1" spans="1:7">
      <c r="A22" s="175" t="s">
        <v>1655</v>
      </c>
      <c r="B22" s="176"/>
      <c r="C22" s="177"/>
      <c r="D22" s="176"/>
      <c r="E22" s="176"/>
      <c r="F22" s="181"/>
      <c r="G22" s="182"/>
    </row>
    <row r="23" s="127" customFormat="1" ht="23.5" customHeight="1" spans="1:7">
      <c r="A23" s="175" t="s">
        <v>1657</v>
      </c>
      <c r="B23" s="176"/>
      <c r="C23" s="177"/>
      <c r="D23" s="176"/>
      <c r="E23" s="176"/>
      <c r="F23" s="181"/>
      <c r="G23" s="182"/>
    </row>
    <row r="24" s="127" customFormat="1" ht="23.5" customHeight="1" spans="1:7">
      <c r="A24" s="175" t="s">
        <v>1649</v>
      </c>
      <c r="B24" s="176"/>
      <c r="C24" s="177"/>
      <c r="D24" s="176"/>
      <c r="E24" s="176"/>
      <c r="F24" s="181"/>
      <c r="G24" s="182"/>
    </row>
    <row r="25" s="127" customFormat="1" ht="23.5" customHeight="1" spans="1:7">
      <c r="A25" s="175" t="s">
        <v>1650</v>
      </c>
      <c r="B25" s="183"/>
      <c r="C25" s="177"/>
      <c r="D25" s="176"/>
      <c r="E25" s="183"/>
      <c r="F25" s="181"/>
      <c r="G25" s="182"/>
    </row>
    <row r="26" s="127" customFormat="1" ht="23.5" customHeight="1" spans="1:7">
      <c r="A26" s="184" t="s">
        <v>1651</v>
      </c>
      <c r="B26" s="176"/>
      <c r="C26" s="177"/>
      <c r="D26" s="176"/>
      <c r="E26" s="176"/>
      <c r="F26" s="181"/>
      <c r="G26" s="182"/>
    </row>
    <row r="27" s="127" customFormat="1" ht="23.5" customHeight="1" spans="1:7">
      <c r="A27" s="175" t="s">
        <v>1653</v>
      </c>
      <c r="B27" s="176"/>
      <c r="C27" s="177"/>
      <c r="D27" s="176"/>
      <c r="E27" s="176"/>
      <c r="F27" s="181"/>
      <c r="G27" s="182"/>
    </row>
    <row r="28" s="127" customFormat="1" ht="23.5" customHeight="1" spans="1:7">
      <c r="A28" s="175" t="s">
        <v>1654</v>
      </c>
      <c r="B28" s="176"/>
      <c r="C28" s="177"/>
      <c r="D28" s="176"/>
      <c r="E28" s="176"/>
      <c r="F28" s="181"/>
      <c r="G28" s="182"/>
    </row>
    <row r="29" s="127" customFormat="1" ht="23.5" customHeight="1" spans="1:7">
      <c r="A29" s="175" t="s">
        <v>1629</v>
      </c>
      <c r="B29" s="176"/>
      <c r="C29" s="177"/>
      <c r="D29" s="176"/>
      <c r="E29" s="176"/>
      <c r="F29" s="181"/>
      <c r="G29" s="182"/>
    </row>
    <row r="30" s="127" customFormat="1" ht="23.5" customHeight="1" spans="1:7">
      <c r="A30" s="175" t="s">
        <v>1655</v>
      </c>
      <c r="B30" s="176"/>
      <c r="C30" s="177"/>
      <c r="D30" s="176"/>
      <c r="E30" s="176"/>
      <c r="F30" s="181"/>
      <c r="G30" s="182"/>
    </row>
    <row r="31" s="127" customFormat="1" ht="23.5" customHeight="1" spans="1:7">
      <c r="A31" s="175" t="s">
        <v>1658</v>
      </c>
      <c r="B31" s="176"/>
      <c r="C31" s="177"/>
      <c r="D31" s="176"/>
      <c r="E31" s="176"/>
      <c r="F31" s="181"/>
      <c r="G31" s="182"/>
    </row>
    <row r="32" s="127" customFormat="1" ht="23.5" customHeight="1" spans="1:7">
      <c r="A32" s="175" t="s">
        <v>1649</v>
      </c>
      <c r="B32" s="176"/>
      <c r="C32" s="177"/>
      <c r="D32" s="176"/>
      <c r="E32" s="176"/>
      <c r="F32" s="181"/>
      <c r="G32" s="182"/>
    </row>
    <row r="33" s="127" customFormat="1" ht="23.5" customHeight="1" spans="1:7">
      <c r="A33" s="175" t="s">
        <v>1650</v>
      </c>
      <c r="B33" s="176"/>
      <c r="C33" s="177"/>
      <c r="D33" s="176"/>
      <c r="E33" s="176"/>
      <c r="F33" s="181"/>
      <c r="G33" s="182"/>
    </row>
    <row r="34" s="127" customFormat="1" ht="23.5" customHeight="1" spans="1:7">
      <c r="A34" s="175" t="s">
        <v>1651</v>
      </c>
      <c r="B34" s="176"/>
      <c r="C34" s="177"/>
      <c r="D34" s="176"/>
      <c r="E34" s="176"/>
      <c r="F34" s="181"/>
      <c r="G34" s="182"/>
    </row>
    <row r="35" s="127" customFormat="1" ht="23.5" customHeight="1" spans="1:7">
      <c r="A35" s="175" t="s">
        <v>1653</v>
      </c>
      <c r="B35" s="176"/>
      <c r="C35" s="177"/>
      <c r="D35" s="176"/>
      <c r="E35" s="176"/>
      <c r="F35" s="181"/>
      <c r="G35" s="182"/>
    </row>
    <row r="36" s="127" customFormat="1" ht="23.5" customHeight="1" spans="1:7">
      <c r="A36" s="175" t="s">
        <v>1654</v>
      </c>
      <c r="B36" s="176"/>
      <c r="C36" s="177"/>
      <c r="D36" s="176"/>
      <c r="E36" s="176"/>
      <c r="F36" s="181"/>
      <c r="G36" s="182"/>
    </row>
    <row r="37" s="169" customFormat="1" ht="23.5" customHeight="1" spans="1:7">
      <c r="A37" s="175" t="s">
        <v>1629</v>
      </c>
      <c r="B37" s="176"/>
      <c r="C37" s="177"/>
      <c r="D37" s="176"/>
      <c r="E37" s="176"/>
      <c r="F37" s="181"/>
      <c r="G37" s="182"/>
    </row>
    <row r="38" s="127" customFormat="1" ht="23.5" customHeight="1" spans="1:7">
      <c r="A38" s="175" t="s">
        <v>1655</v>
      </c>
      <c r="B38" s="176"/>
      <c r="C38" s="177"/>
      <c r="D38" s="176"/>
      <c r="E38" s="176"/>
      <c r="F38" s="181"/>
      <c r="G38" s="182"/>
    </row>
    <row r="39" s="169" customFormat="1" ht="23.5" customHeight="1" spans="1:7">
      <c r="A39" s="175" t="s">
        <v>1659</v>
      </c>
      <c r="B39" s="176"/>
      <c r="C39" s="177"/>
      <c r="D39" s="176"/>
      <c r="E39" s="176"/>
      <c r="F39" s="181"/>
      <c r="G39" s="182"/>
    </row>
    <row r="40" s="127" customFormat="1" ht="23.5" customHeight="1" spans="1:7">
      <c r="A40" s="175" t="s">
        <v>1649</v>
      </c>
      <c r="B40" s="176"/>
      <c r="C40" s="177"/>
      <c r="D40" s="176"/>
      <c r="E40" s="176"/>
      <c r="F40" s="181"/>
      <c r="G40" s="182"/>
    </row>
    <row r="41" s="127" customFormat="1" ht="23.5" customHeight="1" spans="1:7">
      <c r="A41" s="175" t="s">
        <v>1650</v>
      </c>
      <c r="B41" s="176"/>
      <c r="C41" s="177"/>
      <c r="D41" s="176"/>
      <c r="E41" s="176"/>
      <c r="F41" s="181"/>
      <c r="G41" s="182"/>
    </row>
    <row r="42" s="127" customFormat="1" ht="23.5" customHeight="1" spans="1:7">
      <c r="A42" s="175" t="s">
        <v>1651</v>
      </c>
      <c r="B42" s="176"/>
      <c r="C42" s="177"/>
      <c r="D42" s="176"/>
      <c r="E42" s="176"/>
      <c r="F42" s="181"/>
      <c r="G42" s="182"/>
    </row>
    <row r="43" s="127" customFormat="1" ht="23.5" customHeight="1" spans="1:7">
      <c r="A43" s="175" t="s">
        <v>1653</v>
      </c>
      <c r="B43" s="176"/>
      <c r="C43" s="177"/>
      <c r="D43" s="176"/>
      <c r="E43" s="176"/>
      <c r="F43" s="181"/>
      <c r="G43" s="182"/>
    </row>
    <row r="44" s="127" customFormat="1" ht="23.5" customHeight="1" spans="1:7">
      <c r="A44" s="175" t="s">
        <v>1654</v>
      </c>
      <c r="B44" s="176"/>
      <c r="C44" s="177"/>
      <c r="D44" s="176"/>
      <c r="E44" s="176"/>
      <c r="F44" s="181"/>
      <c r="G44" s="182"/>
    </row>
    <row r="45" s="127" customFormat="1" ht="23.5" customHeight="1" spans="1:7">
      <c r="A45" s="175" t="s">
        <v>1629</v>
      </c>
      <c r="B45" s="176"/>
      <c r="C45" s="177"/>
      <c r="D45" s="176"/>
      <c r="E45" s="176"/>
      <c r="F45" s="181"/>
      <c r="G45" s="182"/>
    </row>
    <row r="46" s="127" customFormat="1" ht="23.5" customHeight="1" spans="1:7">
      <c r="A46" s="175" t="s">
        <v>1655</v>
      </c>
      <c r="B46" s="176"/>
      <c r="C46" s="177"/>
      <c r="D46" s="176"/>
      <c r="E46" s="176"/>
      <c r="F46" s="181"/>
      <c r="G46" s="182"/>
    </row>
    <row r="47" s="127" customFormat="1" ht="23.5" customHeight="1" spans="1:7">
      <c r="A47" s="175" t="s">
        <v>1660</v>
      </c>
      <c r="B47" s="176"/>
      <c r="C47" s="177"/>
      <c r="D47" s="176"/>
      <c r="E47" s="176"/>
      <c r="F47" s="181"/>
      <c r="G47" s="182"/>
    </row>
    <row r="48" s="127" customFormat="1" ht="23.5" customHeight="1" spans="1:7">
      <c r="A48" s="175" t="s">
        <v>1649</v>
      </c>
      <c r="B48" s="176"/>
      <c r="C48" s="177"/>
      <c r="D48" s="176"/>
      <c r="E48" s="176"/>
      <c r="F48" s="181"/>
      <c r="G48" s="182"/>
    </row>
    <row r="49" s="127" customFormat="1" ht="23.5" customHeight="1" spans="1:7">
      <c r="A49" s="175" t="s">
        <v>1650</v>
      </c>
      <c r="B49" s="176"/>
      <c r="C49" s="177"/>
      <c r="D49" s="176"/>
      <c r="E49" s="176"/>
      <c r="F49" s="181"/>
      <c r="G49" s="182"/>
    </row>
    <row r="50" s="127" customFormat="1" ht="23.5" customHeight="1" spans="1:7">
      <c r="A50" s="185" t="s">
        <v>1651</v>
      </c>
      <c r="B50" s="176"/>
      <c r="C50" s="177"/>
      <c r="D50" s="176"/>
      <c r="E50" s="176"/>
      <c r="F50" s="181"/>
      <c r="G50" s="182"/>
    </row>
    <row r="51" s="127" customFormat="1" ht="23.5" customHeight="1" spans="1:7">
      <c r="A51" s="175" t="s">
        <v>1653</v>
      </c>
      <c r="B51" s="176"/>
      <c r="C51" s="177"/>
      <c r="D51" s="176"/>
      <c r="E51" s="176"/>
      <c r="F51" s="181"/>
      <c r="G51" s="182"/>
    </row>
    <row r="52" s="127" customFormat="1" ht="23.5" customHeight="1" spans="1:7">
      <c r="A52" s="175" t="s">
        <v>1654</v>
      </c>
      <c r="B52" s="176"/>
      <c r="C52" s="177"/>
      <c r="D52" s="176"/>
      <c r="E52" s="176"/>
      <c r="F52" s="181"/>
      <c r="G52" s="182"/>
    </row>
    <row r="53" s="127" customFormat="1" ht="23.5" customHeight="1" spans="1:7">
      <c r="A53" s="175" t="s">
        <v>1629</v>
      </c>
      <c r="B53" s="176"/>
      <c r="C53" s="177"/>
      <c r="D53" s="176"/>
      <c r="E53" s="176"/>
      <c r="F53" s="181"/>
      <c r="G53" s="182"/>
    </row>
    <row r="54" s="127" customFormat="1" ht="23.5" customHeight="1" spans="1:7">
      <c r="A54" s="175" t="s">
        <v>1655</v>
      </c>
      <c r="B54" s="176"/>
      <c r="C54" s="177"/>
      <c r="D54" s="176"/>
      <c r="E54" s="176"/>
      <c r="F54" s="181"/>
      <c r="G54" s="182"/>
    </row>
    <row r="55" s="127" customFormat="1" ht="23.5" customHeight="1" spans="1:7">
      <c r="A55" s="186" t="s">
        <v>1661</v>
      </c>
      <c r="B55" s="187"/>
      <c r="C55" s="177"/>
      <c r="D55" s="176"/>
      <c r="E55" s="187"/>
      <c r="F55" s="181"/>
      <c r="G55" s="182"/>
    </row>
    <row r="56" s="127" customFormat="1" ht="23.5" customHeight="1" spans="1:7">
      <c r="A56" s="175" t="s">
        <v>1653</v>
      </c>
      <c r="B56" s="187"/>
      <c r="C56" s="177"/>
      <c r="D56" s="176"/>
      <c r="E56" s="187"/>
      <c r="F56" s="181"/>
      <c r="G56" s="182"/>
    </row>
    <row r="57" s="127" customFormat="1" ht="23.5" customHeight="1" spans="1:7">
      <c r="A57" s="175" t="s">
        <v>1654</v>
      </c>
      <c r="B57" s="187"/>
      <c r="C57" s="177"/>
      <c r="D57" s="176"/>
      <c r="E57" s="187"/>
      <c r="F57" s="181"/>
      <c r="G57" s="182"/>
    </row>
    <row r="58" s="127" customFormat="1" ht="23.5" customHeight="1" spans="1:7">
      <c r="A58" s="175" t="s">
        <v>1629</v>
      </c>
      <c r="B58" s="187"/>
      <c r="C58" s="177"/>
      <c r="D58" s="176"/>
      <c r="E58" s="187"/>
      <c r="F58" s="181"/>
      <c r="G58" s="182"/>
    </row>
    <row r="59" s="127" customFormat="1" ht="23.5" customHeight="1" spans="1:7">
      <c r="A59" s="175" t="s">
        <v>1655</v>
      </c>
      <c r="B59" s="187"/>
      <c r="C59" s="177"/>
      <c r="D59" s="176"/>
      <c r="E59" s="187"/>
      <c r="F59" s="181"/>
      <c r="G59" s="182"/>
    </row>
    <row r="60" s="127" customFormat="1" ht="23.5" customHeight="1" spans="1:7">
      <c r="A60" s="188" t="s">
        <v>1662</v>
      </c>
      <c r="B60" s="189">
        <f>B6+B15+B23+B31+B39+B47+B55</f>
        <v>65083</v>
      </c>
      <c r="C60" s="190">
        <f>+C55+C47+C39+C31+C23+C15+C6</f>
        <v>68335</v>
      </c>
      <c r="D60" s="189">
        <f>D6+D15+D23+D31+D39+D47+D55</f>
        <v>68335</v>
      </c>
      <c r="E60" s="190">
        <f>E55+E47+E39+E31+E23+E15+E6</f>
        <v>69528</v>
      </c>
      <c r="F60" s="191">
        <f>E60/D60</f>
        <v>1.01745811077779</v>
      </c>
      <c r="G60" s="192">
        <f>(E60/B60-1)</f>
        <v>0.0682974048522655</v>
      </c>
    </row>
    <row r="61" s="127" customFormat="1" ht="23.5" customHeight="1" spans="1:7">
      <c r="A61" s="162" t="s">
        <v>1663</v>
      </c>
      <c r="B61" s="176"/>
      <c r="C61" s="176"/>
      <c r="D61" s="177"/>
      <c r="E61" s="176"/>
      <c r="F61" s="181"/>
      <c r="G61" s="192"/>
    </row>
    <row r="62" s="127" customFormat="1" ht="23.5" customHeight="1" spans="1:7">
      <c r="A62" s="163" t="s">
        <v>133</v>
      </c>
      <c r="B62" s="190">
        <f>B60+B61</f>
        <v>65083</v>
      </c>
      <c r="C62" s="190">
        <f>C60+C61</f>
        <v>68335</v>
      </c>
      <c r="D62" s="190">
        <f>D60+D61</f>
        <v>68335</v>
      </c>
      <c r="E62" s="190">
        <f>E60+E61</f>
        <v>69528</v>
      </c>
      <c r="F62" s="191">
        <f>E62/D62</f>
        <v>1.01745811077779</v>
      </c>
      <c r="G62" s="192">
        <f>(E62/B62-1)</f>
        <v>0.0682974048522655</v>
      </c>
    </row>
    <row r="63" ht="34" customHeight="1" spans="1:7">
      <c r="A63" s="164" t="s">
        <v>1664</v>
      </c>
      <c r="B63" s="164"/>
      <c r="C63" s="164"/>
      <c r="D63" s="164"/>
      <c r="E63" s="164"/>
      <c r="F63" s="164"/>
      <c r="G63" s="164"/>
    </row>
    <row r="64" ht="23.5" customHeight="1"/>
  </sheetData>
  <mergeCells count="8">
    <mergeCell ref="A2:G2"/>
    <mergeCell ref="A3:G3"/>
    <mergeCell ref="E4:G4"/>
    <mergeCell ref="A63:G63"/>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6"/>
  <sheetViews>
    <sheetView workbookViewId="0">
      <pane xSplit="1" ySplit="1" topLeftCell="B2" activePane="bottomRight" state="frozen"/>
      <selection/>
      <selection pane="topRight"/>
      <selection pane="bottomLeft"/>
      <selection pane="bottomRight" activeCell="D15" sqref="D15"/>
    </sheetView>
  </sheetViews>
  <sheetFormatPr defaultColWidth="9.125" defaultRowHeight="14.25"/>
  <cols>
    <col min="1" max="1" width="39.5" style="125" customWidth="1"/>
    <col min="2" max="4" width="9.3" style="128" customWidth="1"/>
    <col min="5" max="5" width="9.3" style="129" customWidth="1"/>
    <col min="6" max="6" width="9.3" style="130" customWidth="1"/>
    <col min="7" max="7" width="12.1" style="130" customWidth="1"/>
    <col min="8" max="16384" width="9.125" style="125"/>
  </cols>
  <sheetData>
    <row r="1" s="120" customFormat="1" ht="18" customHeight="1" spans="1:7">
      <c r="A1" s="131" t="s">
        <v>1665</v>
      </c>
      <c r="B1" s="132"/>
      <c r="C1" s="132"/>
      <c r="D1" s="132"/>
      <c r="E1" s="132"/>
      <c r="F1" s="133"/>
      <c r="G1" s="134"/>
    </row>
    <row r="2" s="121" customFormat="1" ht="25" customHeight="1" spans="1:7">
      <c r="A2" s="135" t="s">
        <v>55</v>
      </c>
      <c r="B2" s="135"/>
      <c r="C2" s="135"/>
      <c r="D2" s="135"/>
      <c r="E2" s="135"/>
      <c r="F2" s="135"/>
      <c r="G2" s="135"/>
    </row>
    <row r="3" s="122" customFormat="1" ht="23" customHeight="1" spans="1:7">
      <c r="A3" s="136" t="s">
        <v>86</v>
      </c>
      <c r="B3" s="136"/>
      <c r="C3" s="136"/>
      <c r="D3" s="136"/>
      <c r="E3" s="136"/>
      <c r="F3" s="136"/>
      <c r="G3" s="136"/>
    </row>
    <row r="4" s="123" customFormat="1" ht="26" customHeight="1" spans="1:7">
      <c r="A4" s="137" t="s">
        <v>1666</v>
      </c>
      <c r="B4" s="138" t="s">
        <v>88</v>
      </c>
      <c r="C4" s="139" t="s">
        <v>89</v>
      </c>
      <c r="D4" s="140" t="s">
        <v>90</v>
      </c>
      <c r="E4" s="141" t="s">
        <v>91</v>
      </c>
      <c r="F4" s="139"/>
      <c r="G4" s="139"/>
    </row>
    <row r="5" s="123" customFormat="1" ht="22" customHeight="1" spans="1:7">
      <c r="A5" s="142"/>
      <c r="B5" s="138"/>
      <c r="C5" s="140"/>
      <c r="D5" s="143"/>
      <c r="E5" s="144" t="s">
        <v>93</v>
      </c>
      <c r="F5" s="145" t="s">
        <v>94</v>
      </c>
      <c r="G5" s="145" t="s">
        <v>95</v>
      </c>
    </row>
    <row r="6" s="124" customFormat="1" ht="16" customHeight="1" spans="1:7">
      <c r="A6" s="146" t="s">
        <v>1667</v>
      </c>
      <c r="B6" s="147"/>
      <c r="C6" s="148"/>
      <c r="D6" s="147"/>
      <c r="E6" s="148"/>
      <c r="F6" s="149"/>
      <c r="G6" s="150"/>
    </row>
    <row r="7" s="124" customFormat="1" ht="16" customHeight="1" spans="1:7">
      <c r="A7" s="146" t="s">
        <v>1668</v>
      </c>
      <c r="B7" s="147"/>
      <c r="C7" s="148"/>
      <c r="D7" s="147"/>
      <c r="E7" s="148"/>
      <c r="F7" s="149"/>
      <c r="G7" s="150"/>
    </row>
    <row r="8" s="124" customFormat="1" ht="16" customHeight="1" spans="1:7">
      <c r="A8" s="146" t="s">
        <v>1669</v>
      </c>
      <c r="B8" s="147"/>
      <c r="C8" s="148"/>
      <c r="D8" s="147"/>
      <c r="E8" s="148"/>
      <c r="F8" s="149"/>
      <c r="G8" s="150"/>
    </row>
    <row r="9" s="125" customFormat="1" ht="16" customHeight="1" spans="1:7">
      <c r="A9" s="146" t="s">
        <v>1670</v>
      </c>
      <c r="B9" s="147"/>
      <c r="C9" s="148"/>
      <c r="D9" s="147"/>
      <c r="E9" s="148"/>
      <c r="F9" s="149"/>
      <c r="G9" s="150"/>
    </row>
    <row r="10" s="125" customFormat="1" ht="16" customHeight="1" spans="1:7">
      <c r="A10" s="146" t="s">
        <v>1671</v>
      </c>
      <c r="B10" s="147"/>
      <c r="C10" s="148"/>
      <c r="D10" s="147"/>
      <c r="E10" s="148"/>
      <c r="F10" s="149"/>
      <c r="G10" s="150"/>
    </row>
    <row r="11" s="125" customFormat="1" ht="16" customHeight="1" spans="1:7">
      <c r="A11" s="146" t="s">
        <v>1672</v>
      </c>
      <c r="B11" s="148">
        <v>65442</v>
      </c>
      <c r="C11" s="148">
        <v>68693</v>
      </c>
      <c r="D11" s="148">
        <v>68693</v>
      </c>
      <c r="E11" s="148">
        <v>69499</v>
      </c>
      <c r="F11" s="151">
        <f>E11/D11</f>
        <v>1.01173336438938</v>
      </c>
      <c r="G11" s="152">
        <f>(E11/B11-1)</f>
        <v>0.0619938265945417</v>
      </c>
    </row>
    <row r="12" s="125" customFormat="1" ht="16" customHeight="1" spans="1:7">
      <c r="A12" s="153" t="s">
        <v>1668</v>
      </c>
      <c r="B12" s="148">
        <v>65007</v>
      </c>
      <c r="C12" s="148">
        <v>68143</v>
      </c>
      <c r="D12" s="148">
        <v>68143</v>
      </c>
      <c r="E12" s="148">
        <v>69438</v>
      </c>
      <c r="F12" s="151">
        <f>E12/D12</f>
        <v>1.01900415303113</v>
      </c>
      <c r="G12" s="152">
        <f>(E12/B12-1)</f>
        <v>0.0681618902579721</v>
      </c>
    </row>
    <row r="13" s="125" customFormat="1" ht="16" customHeight="1" spans="1:7">
      <c r="A13" s="146" t="s">
        <v>330</v>
      </c>
      <c r="B13" s="148"/>
      <c r="C13" s="148"/>
      <c r="D13" s="148"/>
      <c r="E13" s="148"/>
      <c r="F13" s="151"/>
      <c r="G13" s="152"/>
    </row>
    <row r="14" s="125" customFormat="1" ht="16" customHeight="1" spans="1:7">
      <c r="A14" s="146" t="s">
        <v>1670</v>
      </c>
      <c r="B14" s="148">
        <v>415</v>
      </c>
      <c r="C14" s="148">
        <v>550</v>
      </c>
      <c r="D14" s="148">
        <v>550</v>
      </c>
      <c r="E14" s="148">
        <v>61</v>
      </c>
      <c r="F14" s="151">
        <f>E14/D14</f>
        <v>0.110909090909091</v>
      </c>
      <c r="G14" s="152">
        <f>(E14/B14-1)</f>
        <v>-0.853012048192771</v>
      </c>
    </row>
    <row r="15" s="125" customFormat="1" ht="16" customHeight="1" spans="1:7">
      <c r="A15" s="146" t="s">
        <v>1673</v>
      </c>
      <c r="B15" s="147"/>
      <c r="C15" s="148"/>
      <c r="D15" s="147"/>
      <c r="E15" s="148"/>
      <c r="F15" s="151"/>
      <c r="G15" s="152"/>
    </row>
    <row r="16" s="125" customFormat="1" ht="16" customHeight="1" spans="1:7">
      <c r="A16" s="146" t="s">
        <v>1674</v>
      </c>
      <c r="B16" s="147"/>
      <c r="C16" s="148"/>
      <c r="D16" s="147"/>
      <c r="E16" s="148"/>
      <c r="F16" s="151"/>
      <c r="G16" s="152"/>
    </row>
    <row r="17" s="125" customFormat="1" ht="16" customHeight="1" spans="1:7">
      <c r="A17" s="146" t="s">
        <v>1675</v>
      </c>
      <c r="B17" s="147"/>
      <c r="C17" s="148"/>
      <c r="D17" s="147"/>
      <c r="E17" s="148"/>
      <c r="F17" s="151"/>
      <c r="G17" s="152"/>
    </row>
    <row r="18" s="125" customFormat="1" ht="16" customHeight="1" spans="1:7">
      <c r="A18" s="146" t="s">
        <v>330</v>
      </c>
      <c r="B18" s="147"/>
      <c r="C18" s="154"/>
      <c r="D18" s="147"/>
      <c r="E18" s="148"/>
      <c r="F18" s="151"/>
      <c r="G18" s="152"/>
    </row>
    <row r="19" s="125" customFormat="1" ht="16" customHeight="1" spans="1:7">
      <c r="A19" s="155" t="s">
        <v>1670</v>
      </c>
      <c r="B19" s="147"/>
      <c r="C19" s="148"/>
      <c r="D19" s="147"/>
      <c r="E19" s="148"/>
      <c r="F19" s="151"/>
      <c r="G19" s="152"/>
    </row>
    <row r="20" s="125" customFormat="1" ht="16" customHeight="1" spans="1:7">
      <c r="A20" s="155" t="s">
        <v>1676</v>
      </c>
      <c r="B20" s="147"/>
      <c r="C20" s="148"/>
      <c r="D20" s="147"/>
      <c r="E20" s="148"/>
      <c r="F20" s="151"/>
      <c r="G20" s="152"/>
    </row>
    <row r="21" s="125" customFormat="1" ht="16" customHeight="1" spans="1:7">
      <c r="A21" s="155" t="s">
        <v>1677</v>
      </c>
      <c r="B21" s="147"/>
      <c r="C21" s="148"/>
      <c r="D21" s="147"/>
      <c r="E21" s="148"/>
      <c r="F21" s="151"/>
      <c r="G21" s="152"/>
    </row>
    <row r="22" s="125" customFormat="1" ht="16" customHeight="1" spans="1:7">
      <c r="A22" s="155" t="s">
        <v>1678</v>
      </c>
      <c r="B22" s="147"/>
      <c r="C22" s="148"/>
      <c r="D22" s="147"/>
      <c r="E22" s="148"/>
      <c r="F22" s="151"/>
      <c r="G22" s="152"/>
    </row>
    <row r="23" s="125" customFormat="1" ht="16" customHeight="1" spans="1:7">
      <c r="A23" s="155" t="s">
        <v>1679</v>
      </c>
      <c r="B23" s="147"/>
      <c r="C23" s="148"/>
      <c r="D23" s="147"/>
      <c r="E23" s="148"/>
      <c r="F23" s="151"/>
      <c r="G23" s="152"/>
    </row>
    <row r="24" s="125" customFormat="1" ht="16" customHeight="1" spans="1:7">
      <c r="A24" s="155" t="s">
        <v>1680</v>
      </c>
      <c r="B24" s="147"/>
      <c r="C24" s="148"/>
      <c r="D24" s="147"/>
      <c r="E24" s="148"/>
      <c r="F24" s="151"/>
      <c r="G24" s="152"/>
    </row>
    <row r="25" s="125" customFormat="1" ht="16" customHeight="1" spans="1:7">
      <c r="A25" s="155" t="s">
        <v>330</v>
      </c>
      <c r="B25" s="147"/>
      <c r="C25" s="148"/>
      <c r="D25" s="147"/>
      <c r="E25" s="148"/>
      <c r="F25" s="151"/>
      <c r="G25" s="152"/>
    </row>
    <row r="26" s="125" customFormat="1" ht="16" customHeight="1" spans="1:7">
      <c r="A26" s="155" t="s">
        <v>1670</v>
      </c>
      <c r="B26" s="147"/>
      <c r="C26" s="148"/>
      <c r="D26" s="147"/>
      <c r="E26" s="148"/>
      <c r="F26" s="151"/>
      <c r="G26" s="152"/>
    </row>
    <row r="27" s="125" customFormat="1" ht="16" customHeight="1" spans="1:7">
      <c r="A27" s="155" t="s">
        <v>1681</v>
      </c>
      <c r="B27" s="147"/>
      <c r="C27" s="148"/>
      <c r="D27" s="147"/>
      <c r="E27" s="148"/>
      <c r="F27" s="151"/>
      <c r="G27" s="152"/>
    </row>
    <row r="28" s="125" customFormat="1" ht="16" customHeight="1" spans="1:7">
      <c r="A28" s="155" t="s">
        <v>1677</v>
      </c>
      <c r="B28" s="147"/>
      <c r="C28" s="148"/>
      <c r="D28" s="147"/>
      <c r="E28" s="148"/>
      <c r="F28" s="151"/>
      <c r="G28" s="152"/>
    </row>
    <row r="29" s="125" customFormat="1" ht="16" customHeight="1" spans="1:7">
      <c r="A29" s="155" t="s">
        <v>1678</v>
      </c>
      <c r="B29" s="147"/>
      <c r="C29" s="148"/>
      <c r="D29" s="147"/>
      <c r="E29" s="148"/>
      <c r="F29" s="151"/>
      <c r="G29" s="152"/>
    </row>
    <row r="30" s="125" customFormat="1" ht="16" customHeight="1" spans="1:7">
      <c r="A30" s="155" t="s">
        <v>1682</v>
      </c>
      <c r="B30" s="147"/>
      <c r="C30" s="148"/>
      <c r="D30" s="147"/>
      <c r="E30" s="148"/>
      <c r="F30" s="151"/>
      <c r="G30" s="152"/>
    </row>
    <row r="31" s="125" customFormat="1" ht="16" customHeight="1" spans="1:7">
      <c r="A31" s="155" t="s">
        <v>1683</v>
      </c>
      <c r="B31" s="147"/>
      <c r="C31" s="148"/>
      <c r="D31" s="156"/>
      <c r="E31" s="148"/>
      <c r="F31" s="151"/>
      <c r="G31" s="152"/>
    </row>
    <row r="32" s="125" customFormat="1" ht="16" customHeight="1" spans="1:7">
      <c r="A32" s="155" t="s">
        <v>1684</v>
      </c>
      <c r="B32" s="147"/>
      <c r="C32" s="156"/>
      <c r="D32" s="156"/>
      <c r="E32" s="148"/>
      <c r="F32" s="151"/>
      <c r="G32" s="152"/>
    </row>
    <row r="33" s="125" customFormat="1" ht="16" customHeight="1" spans="1:7">
      <c r="A33" s="155" t="s">
        <v>1685</v>
      </c>
      <c r="B33" s="147"/>
      <c r="C33" s="156"/>
      <c r="D33" s="156"/>
      <c r="E33" s="148"/>
      <c r="F33" s="151"/>
      <c r="G33" s="152"/>
    </row>
    <row r="34" s="125" customFormat="1" ht="16" customHeight="1" spans="1:7">
      <c r="A34" s="155" t="s">
        <v>1686</v>
      </c>
      <c r="B34" s="147"/>
      <c r="C34" s="156"/>
      <c r="D34" s="156"/>
      <c r="E34" s="148"/>
      <c r="F34" s="151"/>
      <c r="G34" s="152"/>
    </row>
    <row r="35" s="125" customFormat="1" ht="16" customHeight="1" spans="1:7">
      <c r="A35" s="146" t="s">
        <v>1671</v>
      </c>
      <c r="B35" s="147"/>
      <c r="C35" s="156"/>
      <c r="D35" s="156"/>
      <c r="E35" s="148"/>
      <c r="F35" s="151"/>
      <c r="G35" s="152"/>
    </row>
    <row r="36" s="125" customFormat="1" ht="16" customHeight="1" spans="1:7">
      <c r="A36" s="155" t="s">
        <v>1687</v>
      </c>
      <c r="B36" s="147"/>
      <c r="C36" s="148"/>
      <c r="D36" s="156"/>
      <c r="E36" s="148"/>
      <c r="F36" s="151"/>
      <c r="G36" s="152"/>
    </row>
    <row r="37" s="125" customFormat="1" ht="16" customHeight="1" spans="1:7">
      <c r="A37" s="155" t="s">
        <v>1688</v>
      </c>
      <c r="B37" s="147"/>
      <c r="C37" s="157"/>
      <c r="D37" s="157"/>
      <c r="E37" s="148"/>
      <c r="F37" s="151"/>
      <c r="G37" s="152"/>
    </row>
    <row r="38" s="125" customFormat="1" ht="16" customHeight="1" spans="1:7">
      <c r="A38" s="155" t="s">
        <v>1689</v>
      </c>
      <c r="B38" s="147"/>
      <c r="C38" s="156"/>
      <c r="D38" s="156"/>
      <c r="E38" s="148"/>
      <c r="F38" s="151"/>
      <c r="G38" s="152"/>
    </row>
    <row r="39" s="125" customFormat="1" ht="16" customHeight="1" spans="1:7">
      <c r="A39" s="155" t="s">
        <v>1690</v>
      </c>
      <c r="B39" s="147"/>
      <c r="C39" s="156"/>
      <c r="D39" s="156"/>
      <c r="E39" s="148"/>
      <c r="F39" s="151"/>
      <c r="G39" s="152"/>
    </row>
    <row r="40" s="125" customFormat="1" ht="16" customHeight="1" spans="1:7">
      <c r="A40" s="146" t="s">
        <v>1671</v>
      </c>
      <c r="B40" s="147"/>
      <c r="C40" s="156"/>
      <c r="D40" s="156"/>
      <c r="E40" s="148"/>
      <c r="F40" s="151"/>
      <c r="G40" s="152"/>
    </row>
    <row r="41" s="125" customFormat="1" ht="16" customHeight="1" spans="1:7">
      <c r="A41" s="146" t="s">
        <v>330</v>
      </c>
      <c r="B41" s="147"/>
      <c r="C41" s="156"/>
      <c r="D41" s="156"/>
      <c r="E41" s="148"/>
      <c r="F41" s="151"/>
      <c r="G41" s="152"/>
    </row>
    <row r="42" s="126" customFormat="1" ht="16" customHeight="1" spans="1:7">
      <c r="A42" s="158" t="s">
        <v>1691</v>
      </c>
      <c r="B42" s="159">
        <f>B36+B31+B27+B20+B15+B11+B6</f>
        <v>65442</v>
      </c>
      <c r="C42" s="159">
        <f>C36+C31+C27+C20+C15+C11+C6</f>
        <v>68693</v>
      </c>
      <c r="D42" s="159">
        <f>D36+D31+D27+D20+D15+D11+D6</f>
        <v>68693</v>
      </c>
      <c r="E42" s="159">
        <f>E36+E31+E27+E20+E15+E11+E6</f>
        <v>69499</v>
      </c>
      <c r="F42" s="160">
        <f>E42/D42</f>
        <v>1.01173336438938</v>
      </c>
      <c r="G42" s="161">
        <f>(E42/B42-1)</f>
        <v>0.0619938265945417</v>
      </c>
    </row>
    <row r="43" s="124" customFormat="1" ht="16" customHeight="1" spans="1:7">
      <c r="A43" s="162" t="s">
        <v>1692</v>
      </c>
      <c r="B43" s="156">
        <v>21</v>
      </c>
      <c r="C43" s="156">
        <v>-358</v>
      </c>
      <c r="D43" s="156">
        <v>-358</v>
      </c>
      <c r="E43" s="156">
        <v>50</v>
      </c>
      <c r="F43" s="151">
        <f>2-E43/D43</f>
        <v>2.13966480446927</v>
      </c>
      <c r="G43" s="152">
        <f>(E43/B43-1)</f>
        <v>1.38095238095238</v>
      </c>
    </row>
    <row r="44" s="124" customFormat="1" ht="16" customHeight="1" spans="1:7">
      <c r="A44" s="162" t="s">
        <v>1693</v>
      </c>
      <c r="B44" s="156">
        <v>-339</v>
      </c>
      <c r="C44" s="156"/>
      <c r="D44" s="156"/>
      <c r="E44" s="156">
        <v>29</v>
      </c>
      <c r="F44" s="151"/>
      <c r="G44" s="152">
        <f>(E44/B44-1)</f>
        <v>-1.08554572271386</v>
      </c>
    </row>
    <row r="45" s="193" customFormat="1" ht="16" customHeight="1" spans="1:12">
      <c r="A45" s="163" t="s">
        <v>166</v>
      </c>
      <c r="B45" s="159">
        <f>B42+B43</f>
        <v>65463</v>
      </c>
      <c r="C45" s="159">
        <f>C42+C43</f>
        <v>68335</v>
      </c>
      <c r="D45" s="159">
        <f>D42+D43</f>
        <v>68335</v>
      </c>
      <c r="E45" s="159">
        <f>E42+E43</f>
        <v>69549</v>
      </c>
      <c r="F45" s="160">
        <f>E45/D45</f>
        <v>1.0177654203556</v>
      </c>
      <c r="G45" s="161">
        <f>(E45/B45-1)</f>
        <v>0.0624169378121993</v>
      </c>
      <c r="H45" s="194"/>
      <c r="I45" s="194"/>
      <c r="J45" s="194"/>
      <c r="K45" s="194"/>
      <c r="L45" s="194"/>
    </row>
    <row r="46" s="127" customFormat="1" ht="21" customHeight="1" spans="1:7">
      <c r="A46" s="164" t="s">
        <v>1664</v>
      </c>
      <c r="B46" s="164"/>
      <c r="C46" s="164"/>
      <c r="D46" s="164"/>
      <c r="E46" s="164"/>
      <c r="F46" s="164"/>
      <c r="G46" s="164"/>
    </row>
  </sheetData>
  <mergeCells count="8">
    <mergeCell ref="A2:G2"/>
    <mergeCell ref="A3:G3"/>
    <mergeCell ref="E4:G4"/>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showGridLines="0" showZeros="0" workbookViewId="0">
      <selection activeCell="B4" sqref="B4"/>
    </sheetView>
  </sheetViews>
  <sheetFormatPr defaultColWidth="9" defaultRowHeight="14.25"/>
  <cols>
    <col min="1" max="1" width="40.3" style="104" customWidth="1"/>
    <col min="2" max="2" width="35.9" style="109" customWidth="1"/>
    <col min="3" max="16383" width="9" style="104"/>
  </cols>
  <sheetData>
    <row r="1" s="103" customFormat="1" ht="18.75" customHeight="1" spans="1:2">
      <c r="A1" s="110" t="s">
        <v>1694</v>
      </c>
      <c r="B1" s="111"/>
    </row>
    <row r="2" s="104" customFormat="1" ht="31.5" customHeight="1" spans="1:16384">
      <c r="A2" s="112" t="s">
        <v>57</v>
      </c>
      <c r="B2" s="112"/>
      <c r="XFD2"/>
    </row>
    <row r="3" s="105" customFormat="1" ht="29.25" customHeight="1" spans="2:2">
      <c r="B3" s="113" t="s">
        <v>86</v>
      </c>
    </row>
    <row r="4" s="106" customFormat="1" ht="28" customHeight="1" spans="1:2">
      <c r="A4" s="114" t="s">
        <v>1666</v>
      </c>
      <c r="B4" s="115" t="s">
        <v>1619</v>
      </c>
    </row>
    <row r="5" s="107" customFormat="1" ht="28" customHeight="1" spans="1:2">
      <c r="A5" s="116" t="s">
        <v>1695</v>
      </c>
      <c r="B5" s="117">
        <v>50</v>
      </c>
    </row>
    <row r="6" s="108" customFormat="1" ht="28" customHeight="1" spans="1:2">
      <c r="A6" s="118" t="s">
        <v>1696</v>
      </c>
      <c r="B6" s="119">
        <v>50</v>
      </c>
    </row>
    <row r="7" s="108" customFormat="1" ht="28" customHeight="1" spans="1:2">
      <c r="A7" s="118" t="s">
        <v>1697</v>
      </c>
      <c r="B7" s="119"/>
    </row>
    <row r="8" s="108" customFormat="1" ht="28" customHeight="1" spans="1:2">
      <c r="A8" s="118" t="s">
        <v>1698</v>
      </c>
      <c r="B8" s="119"/>
    </row>
    <row r="9" s="108" customFormat="1" ht="28" customHeight="1" spans="1:2">
      <c r="A9" s="118" t="s">
        <v>1699</v>
      </c>
      <c r="B9" s="119"/>
    </row>
    <row r="10" s="108" customFormat="1" ht="28" customHeight="1" spans="1:2">
      <c r="A10" s="118" t="s">
        <v>1700</v>
      </c>
      <c r="B10" s="119"/>
    </row>
    <row r="11" s="108" customFormat="1" ht="28" customHeight="1" spans="1:2">
      <c r="A11" s="118" t="s">
        <v>1701</v>
      </c>
      <c r="B11" s="119"/>
    </row>
  </sheetData>
  <mergeCells count="1">
    <mergeCell ref="A2:B2"/>
  </mergeCells>
  <printOptions horizontalCentered="1"/>
  <pageMargins left="0.393055555555556" right="0.393055555555556" top="0.393055555555556" bottom="0.393055555555556" header="0.310416666666667" footer="0.310416666666667"/>
  <pageSetup paperSize="9" fitToHeight="0" orientation="portrait" useFirstPageNumber="1" errors="NA" horizontalDpi="600" verticalDpi="600"/>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4"/>
  <sheetViews>
    <sheetView showZeros="0" workbookViewId="0">
      <pane xSplit="1" ySplit="1" topLeftCell="B2" activePane="bottomRight" state="frozen"/>
      <selection/>
      <selection pane="topRight"/>
      <selection pane="bottomLeft"/>
      <selection pane="bottomRight" activeCell="A64" sqref="A64"/>
    </sheetView>
  </sheetViews>
  <sheetFormatPr defaultColWidth="9.125" defaultRowHeight="14.25" outlineLevelCol="6"/>
  <cols>
    <col min="1" max="1" width="37" style="127" customWidth="1"/>
    <col min="2" max="4" width="9.3" style="170" customWidth="1"/>
    <col min="5" max="5" width="9.3" style="171" customWidth="1"/>
    <col min="6" max="6" width="9.3" style="172" customWidth="1"/>
    <col min="7" max="7" width="12.6" style="172" customWidth="1"/>
    <col min="8" max="16384" width="9.125" style="127"/>
  </cols>
  <sheetData>
    <row r="1" s="165" customFormat="1" ht="20.25" customHeight="1" spans="1:7">
      <c r="A1" s="131" t="s">
        <v>1702</v>
      </c>
      <c r="B1" s="132"/>
      <c r="C1" s="132"/>
      <c r="D1" s="132"/>
      <c r="E1" s="132"/>
      <c r="F1" s="133"/>
      <c r="G1" s="134"/>
    </row>
    <row r="2" s="127" customFormat="1" ht="23" customHeight="1" spans="1:7">
      <c r="A2" s="135" t="s">
        <v>59</v>
      </c>
      <c r="B2" s="135"/>
      <c r="C2" s="135"/>
      <c r="D2" s="135"/>
      <c r="E2" s="135"/>
      <c r="F2" s="135"/>
      <c r="G2" s="135"/>
    </row>
    <row r="3" s="166" customFormat="1" ht="25" customHeight="1" spans="1:7">
      <c r="A3" s="136" t="s">
        <v>86</v>
      </c>
      <c r="B3" s="136"/>
      <c r="C3" s="136"/>
      <c r="D3" s="136"/>
      <c r="E3" s="136"/>
      <c r="F3" s="136"/>
      <c r="G3" s="136"/>
    </row>
    <row r="4" s="167" customFormat="1" ht="23" customHeight="1" spans="1:7">
      <c r="A4" s="173" t="s">
        <v>1647</v>
      </c>
      <c r="B4" s="138" t="s">
        <v>88</v>
      </c>
      <c r="C4" s="139" t="s">
        <v>89</v>
      </c>
      <c r="D4" s="140" t="s">
        <v>90</v>
      </c>
      <c r="E4" s="141" t="s">
        <v>91</v>
      </c>
      <c r="F4" s="139"/>
      <c r="G4" s="139"/>
    </row>
    <row r="5" s="167" customFormat="1" ht="23" customHeight="1" spans="1:7">
      <c r="A5" s="174"/>
      <c r="B5" s="138"/>
      <c r="C5" s="140"/>
      <c r="D5" s="143"/>
      <c r="E5" s="144" t="s">
        <v>93</v>
      </c>
      <c r="F5" s="145" t="s">
        <v>94</v>
      </c>
      <c r="G5" s="145" t="s">
        <v>95</v>
      </c>
    </row>
    <row r="6" s="168" customFormat="1" ht="23.5" customHeight="1" spans="1:7">
      <c r="A6" s="175" t="s">
        <v>1648</v>
      </c>
      <c r="B6" s="176"/>
      <c r="C6" s="177"/>
      <c r="D6" s="176"/>
      <c r="E6" s="176"/>
      <c r="F6" s="178"/>
      <c r="G6" s="179"/>
    </row>
    <row r="7" s="168" customFormat="1" ht="23.5" customHeight="1" spans="1:7">
      <c r="A7" s="175" t="s">
        <v>1649</v>
      </c>
      <c r="B7" s="176"/>
      <c r="C7" s="177"/>
      <c r="D7" s="176"/>
      <c r="E7" s="176"/>
      <c r="F7" s="178"/>
      <c r="G7" s="179"/>
    </row>
    <row r="8" s="168" customFormat="1" ht="23.5" customHeight="1" spans="1:7">
      <c r="A8" s="175" t="s">
        <v>1650</v>
      </c>
      <c r="B8" s="176"/>
      <c r="C8" s="177"/>
      <c r="D8" s="176"/>
      <c r="E8" s="176"/>
      <c r="F8" s="178"/>
      <c r="G8" s="179"/>
    </row>
    <row r="9" s="168" customFormat="1" ht="23.5" customHeight="1" spans="1:7">
      <c r="A9" s="175" t="s">
        <v>1651</v>
      </c>
      <c r="B9" s="176"/>
      <c r="C9" s="177"/>
      <c r="D9" s="176"/>
      <c r="E9" s="176"/>
      <c r="F9" s="178"/>
      <c r="G9" s="179"/>
    </row>
    <row r="10" s="168" customFormat="1" ht="23.5" customHeight="1" spans="1:7">
      <c r="A10" s="180" t="s">
        <v>1652</v>
      </c>
      <c r="B10" s="176"/>
      <c r="C10" s="177"/>
      <c r="D10" s="176"/>
      <c r="E10" s="176"/>
      <c r="F10" s="178"/>
      <c r="G10" s="179"/>
    </row>
    <row r="11" s="168" customFormat="1" ht="23.5" customHeight="1" spans="1:7">
      <c r="A11" s="175" t="s">
        <v>1653</v>
      </c>
      <c r="B11" s="176"/>
      <c r="C11" s="177"/>
      <c r="D11" s="176"/>
      <c r="E11" s="176"/>
      <c r="F11" s="178"/>
      <c r="G11" s="179"/>
    </row>
    <row r="12" s="125" customFormat="1" ht="23.5" customHeight="1" spans="1:7">
      <c r="A12" s="175" t="s">
        <v>1654</v>
      </c>
      <c r="B12" s="176"/>
      <c r="C12" s="177"/>
      <c r="D12" s="176"/>
      <c r="E12" s="176"/>
      <c r="F12" s="178"/>
      <c r="G12" s="179"/>
    </row>
    <row r="13" s="125" customFormat="1" ht="23.5" customHeight="1" spans="1:7">
      <c r="A13" s="175" t="s">
        <v>1629</v>
      </c>
      <c r="B13" s="176"/>
      <c r="C13" s="177"/>
      <c r="D13" s="176"/>
      <c r="E13" s="176"/>
      <c r="F13" s="178"/>
      <c r="G13" s="179"/>
    </row>
    <row r="14" s="125" customFormat="1" ht="23.5" customHeight="1" spans="1:7">
      <c r="A14" s="175" t="s">
        <v>1655</v>
      </c>
      <c r="B14" s="176"/>
      <c r="C14" s="177"/>
      <c r="D14" s="176"/>
      <c r="E14" s="176"/>
      <c r="F14" s="178"/>
      <c r="G14" s="179"/>
    </row>
    <row r="15" s="127" customFormat="1" ht="23.5" customHeight="1" spans="1:7">
      <c r="A15" s="175" t="s">
        <v>1656</v>
      </c>
      <c r="B15" s="176">
        <v>65083</v>
      </c>
      <c r="C15" s="177">
        <v>68335</v>
      </c>
      <c r="D15" s="177">
        <v>68335</v>
      </c>
      <c r="E15" s="176">
        <v>69528</v>
      </c>
      <c r="F15" s="181">
        <v>1.01745811077779</v>
      </c>
      <c r="G15" s="182">
        <v>0.0682974048522655</v>
      </c>
    </row>
    <row r="16" s="127" customFormat="1" ht="23.5" customHeight="1" spans="1:7">
      <c r="A16" s="175" t="s">
        <v>1649</v>
      </c>
      <c r="B16" s="176">
        <v>22135</v>
      </c>
      <c r="C16" s="177">
        <v>31086</v>
      </c>
      <c r="D16" s="177">
        <v>31086</v>
      </c>
      <c r="E16" s="176">
        <v>27874</v>
      </c>
      <c r="F16" s="181">
        <v>0.896673743807502</v>
      </c>
      <c r="G16" s="182">
        <v>0.259272645132144</v>
      </c>
    </row>
    <row r="17" s="127" customFormat="1" ht="23.5" customHeight="1" spans="1:7">
      <c r="A17" s="175" t="s">
        <v>1650</v>
      </c>
      <c r="B17" s="176">
        <v>11</v>
      </c>
      <c r="C17" s="177">
        <v>9</v>
      </c>
      <c r="D17" s="177">
        <v>9</v>
      </c>
      <c r="E17" s="176">
        <v>6</v>
      </c>
      <c r="F17" s="181">
        <v>0.666666666666667</v>
      </c>
      <c r="G17" s="182">
        <v>-0.454545454545455</v>
      </c>
    </row>
    <row r="18" s="127" customFormat="1" ht="23.5" customHeight="1" spans="1:7">
      <c r="A18" s="175" t="s">
        <v>1651</v>
      </c>
      <c r="B18" s="176">
        <v>42164</v>
      </c>
      <c r="C18" s="177">
        <v>36330</v>
      </c>
      <c r="D18" s="177">
        <v>36330</v>
      </c>
      <c r="E18" s="176">
        <v>40315</v>
      </c>
      <c r="F18" s="181">
        <v>1.10968896229012</v>
      </c>
      <c r="G18" s="182">
        <v>-0.0438525756569585</v>
      </c>
    </row>
    <row r="19" s="127" customFormat="1" ht="23.5" customHeight="1" spans="1:7">
      <c r="A19" s="175" t="s">
        <v>1653</v>
      </c>
      <c r="B19" s="176">
        <v>26</v>
      </c>
      <c r="C19" s="177">
        <v>10</v>
      </c>
      <c r="D19" s="177">
        <v>10</v>
      </c>
      <c r="E19" s="176">
        <v>326</v>
      </c>
      <c r="F19" s="181">
        <v>32.6</v>
      </c>
      <c r="G19" s="182">
        <v>11.5384615384615</v>
      </c>
    </row>
    <row r="20" s="127" customFormat="1" ht="23.5" customHeight="1" spans="1:7">
      <c r="A20" s="175" t="s">
        <v>1654</v>
      </c>
      <c r="B20" s="176">
        <v>747</v>
      </c>
      <c r="C20" s="177">
        <v>900</v>
      </c>
      <c r="D20" s="177">
        <v>900</v>
      </c>
      <c r="E20" s="176">
        <v>1006</v>
      </c>
      <c r="F20" s="181">
        <v>1.11777777777778</v>
      </c>
      <c r="G20" s="182">
        <v>0.346720214190094</v>
      </c>
    </row>
    <row r="21" s="127" customFormat="1" ht="23.5" customHeight="1" spans="1:7">
      <c r="A21" s="175" t="s">
        <v>1629</v>
      </c>
      <c r="B21" s="176"/>
      <c r="C21" s="177"/>
      <c r="D21" s="176"/>
      <c r="E21" s="176"/>
      <c r="F21" s="181"/>
      <c r="G21" s="182"/>
    </row>
    <row r="22" s="127" customFormat="1" ht="23.5" customHeight="1" spans="1:7">
      <c r="A22" s="175" t="s">
        <v>1655</v>
      </c>
      <c r="B22" s="176"/>
      <c r="C22" s="177"/>
      <c r="D22" s="176"/>
      <c r="E22" s="176"/>
      <c r="F22" s="181"/>
      <c r="G22" s="182"/>
    </row>
    <row r="23" s="127" customFormat="1" ht="23.5" customHeight="1" spans="1:7">
      <c r="A23" s="175" t="s">
        <v>1657</v>
      </c>
      <c r="B23" s="176"/>
      <c r="C23" s="177"/>
      <c r="D23" s="176"/>
      <c r="E23" s="176"/>
      <c r="F23" s="181"/>
      <c r="G23" s="182"/>
    </row>
    <row r="24" s="127" customFormat="1" ht="23.5" customHeight="1" spans="1:7">
      <c r="A24" s="175" t="s">
        <v>1649</v>
      </c>
      <c r="B24" s="176"/>
      <c r="C24" s="177"/>
      <c r="D24" s="176"/>
      <c r="E24" s="176"/>
      <c r="F24" s="181"/>
      <c r="G24" s="182"/>
    </row>
    <row r="25" s="127" customFormat="1" ht="23.5" customHeight="1" spans="1:7">
      <c r="A25" s="175" t="s">
        <v>1650</v>
      </c>
      <c r="B25" s="176"/>
      <c r="C25" s="177"/>
      <c r="D25" s="176"/>
      <c r="E25" s="183"/>
      <c r="F25" s="181"/>
      <c r="G25" s="182"/>
    </row>
    <row r="26" s="127" customFormat="1" ht="23.5" customHeight="1" spans="1:7">
      <c r="A26" s="184" t="s">
        <v>1651</v>
      </c>
      <c r="B26" s="176"/>
      <c r="C26" s="177"/>
      <c r="D26" s="176"/>
      <c r="E26" s="176"/>
      <c r="F26" s="181"/>
      <c r="G26" s="182"/>
    </row>
    <row r="27" s="127" customFormat="1" ht="23.5" customHeight="1" spans="1:7">
      <c r="A27" s="175" t="s">
        <v>1653</v>
      </c>
      <c r="B27" s="176"/>
      <c r="C27" s="177"/>
      <c r="D27" s="176"/>
      <c r="E27" s="176"/>
      <c r="F27" s="181"/>
      <c r="G27" s="182"/>
    </row>
    <row r="28" s="127" customFormat="1" ht="23.5" customHeight="1" spans="1:7">
      <c r="A28" s="175" t="s">
        <v>1654</v>
      </c>
      <c r="B28" s="176"/>
      <c r="C28" s="177"/>
      <c r="D28" s="176"/>
      <c r="E28" s="176"/>
      <c r="F28" s="181"/>
      <c r="G28" s="182"/>
    </row>
    <row r="29" s="127" customFormat="1" ht="23.5" customHeight="1" spans="1:7">
      <c r="A29" s="175" t="s">
        <v>1629</v>
      </c>
      <c r="B29" s="176"/>
      <c r="C29" s="177"/>
      <c r="D29" s="176"/>
      <c r="E29" s="176"/>
      <c r="F29" s="181"/>
      <c r="G29" s="182"/>
    </row>
    <row r="30" s="127" customFormat="1" ht="23.5" customHeight="1" spans="1:7">
      <c r="A30" s="175" t="s">
        <v>1655</v>
      </c>
      <c r="B30" s="176"/>
      <c r="C30" s="177"/>
      <c r="D30" s="176"/>
      <c r="E30" s="176"/>
      <c r="F30" s="181"/>
      <c r="G30" s="182"/>
    </row>
    <row r="31" s="127" customFormat="1" ht="23.5" customHeight="1" spans="1:7">
      <c r="A31" s="175" t="s">
        <v>1658</v>
      </c>
      <c r="B31" s="176"/>
      <c r="C31" s="177"/>
      <c r="D31" s="176"/>
      <c r="E31" s="176"/>
      <c r="F31" s="181"/>
      <c r="G31" s="182"/>
    </row>
    <row r="32" s="127" customFormat="1" ht="23.5" customHeight="1" spans="1:7">
      <c r="A32" s="175" t="s">
        <v>1649</v>
      </c>
      <c r="B32" s="176"/>
      <c r="C32" s="177"/>
      <c r="D32" s="176"/>
      <c r="E32" s="176"/>
      <c r="F32" s="181"/>
      <c r="G32" s="182"/>
    </row>
    <row r="33" s="127" customFormat="1" ht="23.5" customHeight="1" spans="1:7">
      <c r="A33" s="175" t="s">
        <v>1650</v>
      </c>
      <c r="B33" s="176"/>
      <c r="C33" s="177"/>
      <c r="D33" s="176"/>
      <c r="E33" s="176"/>
      <c r="F33" s="181"/>
      <c r="G33" s="182"/>
    </row>
    <row r="34" s="127" customFormat="1" ht="23.5" customHeight="1" spans="1:7">
      <c r="A34" s="175" t="s">
        <v>1651</v>
      </c>
      <c r="B34" s="176"/>
      <c r="C34" s="177"/>
      <c r="D34" s="176"/>
      <c r="E34" s="176"/>
      <c r="F34" s="181"/>
      <c r="G34" s="182"/>
    </row>
    <row r="35" s="127" customFormat="1" ht="23.5" customHeight="1" spans="1:7">
      <c r="A35" s="175" t="s">
        <v>1653</v>
      </c>
      <c r="B35" s="176"/>
      <c r="C35" s="177"/>
      <c r="D35" s="176"/>
      <c r="E35" s="176"/>
      <c r="F35" s="181"/>
      <c r="G35" s="182"/>
    </row>
    <row r="36" s="127" customFormat="1" ht="23.5" customHeight="1" spans="1:7">
      <c r="A36" s="175" t="s">
        <v>1654</v>
      </c>
      <c r="B36" s="176"/>
      <c r="C36" s="177"/>
      <c r="D36" s="176"/>
      <c r="E36" s="176"/>
      <c r="F36" s="181"/>
      <c r="G36" s="182"/>
    </row>
    <row r="37" s="169" customFormat="1" ht="23.5" customHeight="1" spans="1:7">
      <c r="A37" s="175" t="s">
        <v>1629</v>
      </c>
      <c r="B37" s="176"/>
      <c r="C37" s="177"/>
      <c r="D37" s="176"/>
      <c r="E37" s="176"/>
      <c r="F37" s="181"/>
      <c r="G37" s="182"/>
    </row>
    <row r="38" s="127" customFormat="1" ht="23.5" customHeight="1" spans="1:7">
      <c r="A38" s="175" t="s">
        <v>1655</v>
      </c>
      <c r="B38" s="176"/>
      <c r="C38" s="177"/>
      <c r="D38" s="176"/>
      <c r="E38" s="176"/>
      <c r="F38" s="181"/>
      <c r="G38" s="182"/>
    </row>
    <row r="39" s="169" customFormat="1" ht="23.5" customHeight="1" spans="1:7">
      <c r="A39" s="175" t="s">
        <v>1659</v>
      </c>
      <c r="B39" s="176"/>
      <c r="C39" s="177"/>
      <c r="D39" s="176"/>
      <c r="E39" s="176"/>
      <c r="F39" s="181"/>
      <c r="G39" s="182"/>
    </row>
    <row r="40" s="127" customFormat="1" ht="23.5" customHeight="1" spans="1:7">
      <c r="A40" s="175" t="s">
        <v>1649</v>
      </c>
      <c r="B40" s="176"/>
      <c r="C40" s="177"/>
      <c r="D40" s="176"/>
      <c r="E40" s="176"/>
      <c r="F40" s="181"/>
      <c r="G40" s="182"/>
    </row>
    <row r="41" s="127" customFormat="1" ht="23.5" customHeight="1" spans="1:7">
      <c r="A41" s="175" t="s">
        <v>1650</v>
      </c>
      <c r="B41" s="176"/>
      <c r="C41" s="177"/>
      <c r="D41" s="176"/>
      <c r="E41" s="176"/>
      <c r="F41" s="181"/>
      <c r="G41" s="182"/>
    </row>
    <row r="42" s="127" customFormat="1" ht="23.5" customHeight="1" spans="1:7">
      <c r="A42" s="175" t="s">
        <v>1651</v>
      </c>
      <c r="B42" s="176"/>
      <c r="C42" s="177"/>
      <c r="D42" s="176"/>
      <c r="E42" s="176"/>
      <c r="F42" s="181"/>
      <c r="G42" s="182"/>
    </row>
    <row r="43" s="127" customFormat="1" ht="23.5" customHeight="1" spans="1:7">
      <c r="A43" s="175" t="s">
        <v>1653</v>
      </c>
      <c r="B43" s="176"/>
      <c r="C43" s="177"/>
      <c r="D43" s="176"/>
      <c r="E43" s="176"/>
      <c r="F43" s="181"/>
      <c r="G43" s="182"/>
    </row>
    <row r="44" s="127" customFormat="1" ht="23.5" customHeight="1" spans="1:7">
      <c r="A44" s="175" t="s">
        <v>1654</v>
      </c>
      <c r="B44" s="176"/>
      <c r="C44" s="177"/>
      <c r="D44" s="176"/>
      <c r="E44" s="176"/>
      <c r="F44" s="181"/>
      <c r="G44" s="182"/>
    </row>
    <row r="45" s="127" customFormat="1" ht="23.5" customHeight="1" spans="1:7">
      <c r="A45" s="175" t="s">
        <v>1629</v>
      </c>
      <c r="B45" s="176"/>
      <c r="C45" s="177"/>
      <c r="D45" s="176"/>
      <c r="E45" s="176"/>
      <c r="F45" s="181"/>
      <c r="G45" s="182"/>
    </row>
    <row r="46" s="127" customFormat="1" ht="23.5" customHeight="1" spans="1:7">
      <c r="A46" s="175" t="s">
        <v>1655</v>
      </c>
      <c r="B46" s="176"/>
      <c r="C46" s="177"/>
      <c r="D46" s="176"/>
      <c r="E46" s="176"/>
      <c r="F46" s="181"/>
      <c r="G46" s="182"/>
    </row>
    <row r="47" s="127" customFormat="1" ht="23.5" customHeight="1" spans="1:7">
      <c r="A47" s="175" t="s">
        <v>1660</v>
      </c>
      <c r="B47" s="176"/>
      <c r="C47" s="177"/>
      <c r="D47" s="176"/>
      <c r="E47" s="176"/>
      <c r="F47" s="181"/>
      <c r="G47" s="182"/>
    </row>
    <row r="48" s="127" customFormat="1" ht="23.5" customHeight="1" spans="1:7">
      <c r="A48" s="175" t="s">
        <v>1649</v>
      </c>
      <c r="B48" s="176"/>
      <c r="C48" s="177"/>
      <c r="D48" s="176"/>
      <c r="E48" s="176"/>
      <c r="F48" s="181"/>
      <c r="G48" s="182"/>
    </row>
    <row r="49" s="127" customFormat="1" ht="23.5" customHeight="1" spans="1:7">
      <c r="A49" s="175" t="s">
        <v>1650</v>
      </c>
      <c r="B49" s="176"/>
      <c r="C49" s="177"/>
      <c r="D49" s="176"/>
      <c r="E49" s="176"/>
      <c r="F49" s="181"/>
      <c r="G49" s="182"/>
    </row>
    <row r="50" s="127" customFormat="1" ht="23.5" customHeight="1" spans="1:7">
      <c r="A50" s="185" t="s">
        <v>1651</v>
      </c>
      <c r="B50" s="176"/>
      <c r="C50" s="177"/>
      <c r="D50" s="176"/>
      <c r="E50" s="176"/>
      <c r="F50" s="181"/>
      <c r="G50" s="182"/>
    </row>
    <row r="51" s="127" customFormat="1" ht="23.5" customHeight="1" spans="1:7">
      <c r="A51" s="175" t="s">
        <v>1653</v>
      </c>
      <c r="B51" s="176"/>
      <c r="C51" s="177"/>
      <c r="D51" s="176"/>
      <c r="E51" s="176"/>
      <c r="F51" s="181"/>
      <c r="G51" s="182"/>
    </row>
    <row r="52" s="127" customFormat="1" ht="23.5" customHeight="1" spans="1:7">
      <c r="A52" s="175" t="s">
        <v>1654</v>
      </c>
      <c r="B52" s="176"/>
      <c r="C52" s="177"/>
      <c r="D52" s="176"/>
      <c r="E52" s="176"/>
      <c r="F52" s="181"/>
      <c r="G52" s="182"/>
    </row>
    <row r="53" s="127" customFormat="1" ht="23.5" customHeight="1" spans="1:7">
      <c r="A53" s="175" t="s">
        <v>1629</v>
      </c>
      <c r="B53" s="176"/>
      <c r="C53" s="177"/>
      <c r="D53" s="176"/>
      <c r="E53" s="176"/>
      <c r="F53" s="181"/>
      <c r="G53" s="182"/>
    </row>
    <row r="54" s="127" customFormat="1" ht="23.5" customHeight="1" spans="1:7">
      <c r="A54" s="175" t="s">
        <v>1655</v>
      </c>
      <c r="B54" s="176"/>
      <c r="C54" s="177"/>
      <c r="D54" s="176"/>
      <c r="E54" s="176"/>
      <c r="F54" s="181"/>
      <c r="G54" s="182"/>
    </row>
    <row r="55" s="127" customFormat="1" ht="23.5" customHeight="1" spans="1:7">
      <c r="A55" s="186" t="s">
        <v>1661</v>
      </c>
      <c r="B55" s="176"/>
      <c r="C55" s="177"/>
      <c r="D55" s="176"/>
      <c r="E55" s="187"/>
      <c r="F55" s="181"/>
      <c r="G55" s="182"/>
    </row>
    <row r="56" s="127" customFormat="1" ht="23.5" customHeight="1" spans="1:7">
      <c r="A56" s="175" t="s">
        <v>1653</v>
      </c>
      <c r="B56" s="176"/>
      <c r="C56" s="177"/>
      <c r="D56" s="176"/>
      <c r="E56" s="187"/>
      <c r="F56" s="181"/>
      <c r="G56" s="182"/>
    </row>
    <row r="57" s="127" customFormat="1" ht="23.5" customHeight="1" spans="1:7">
      <c r="A57" s="175" t="s">
        <v>1654</v>
      </c>
      <c r="B57" s="176"/>
      <c r="C57" s="177"/>
      <c r="D57" s="176"/>
      <c r="E57" s="187"/>
      <c r="F57" s="181"/>
      <c r="G57" s="182"/>
    </row>
    <row r="58" s="127" customFormat="1" ht="23.5" customHeight="1" spans="1:7">
      <c r="A58" s="175" t="s">
        <v>1629</v>
      </c>
      <c r="B58" s="176"/>
      <c r="C58" s="177"/>
      <c r="D58" s="176"/>
      <c r="E58" s="187"/>
      <c r="F58" s="181"/>
      <c r="G58" s="182"/>
    </row>
    <row r="59" s="127" customFormat="1" ht="23.5" customHeight="1" spans="1:7">
      <c r="A59" s="175" t="s">
        <v>1655</v>
      </c>
      <c r="B59" s="176"/>
      <c r="C59" s="177"/>
      <c r="D59" s="176"/>
      <c r="E59" s="187"/>
      <c r="F59" s="181"/>
      <c r="G59" s="182"/>
    </row>
    <row r="60" s="127" customFormat="1" ht="23.5" customHeight="1" spans="1:7">
      <c r="A60" s="188" t="s">
        <v>1662</v>
      </c>
      <c r="B60" s="189">
        <v>65083</v>
      </c>
      <c r="C60" s="190">
        <v>68335</v>
      </c>
      <c r="D60" s="189">
        <v>68335</v>
      </c>
      <c r="E60" s="190">
        <v>69528</v>
      </c>
      <c r="F60" s="191">
        <v>1.01745811077779</v>
      </c>
      <c r="G60" s="192">
        <v>0.0682974048522655</v>
      </c>
    </row>
    <row r="61" s="127" customFormat="1" ht="23.5" customHeight="1" spans="1:7">
      <c r="A61" s="162" t="s">
        <v>1663</v>
      </c>
      <c r="B61" s="176"/>
      <c r="C61" s="176"/>
      <c r="D61" s="177"/>
      <c r="E61" s="176"/>
      <c r="F61" s="181"/>
      <c r="G61" s="192"/>
    </row>
    <row r="62" s="127" customFormat="1" ht="23.5" customHeight="1" spans="1:7">
      <c r="A62" s="163" t="s">
        <v>133</v>
      </c>
      <c r="B62" s="190">
        <v>65083</v>
      </c>
      <c r="C62" s="190">
        <v>68335</v>
      </c>
      <c r="D62" s="190">
        <v>68335</v>
      </c>
      <c r="E62" s="190">
        <v>69528</v>
      </c>
      <c r="F62" s="191">
        <v>1.01745811077779</v>
      </c>
      <c r="G62" s="192">
        <v>0.0682974048522655</v>
      </c>
    </row>
    <row r="63" ht="28" customHeight="1" spans="1:7">
      <c r="A63" s="164" t="s">
        <v>1664</v>
      </c>
      <c r="B63" s="164"/>
      <c r="C63" s="164"/>
      <c r="D63" s="164"/>
      <c r="E63" s="164"/>
      <c r="F63" s="164"/>
      <c r="G63" s="164"/>
    </row>
    <row r="64" ht="23.5" customHeight="1"/>
  </sheetData>
  <mergeCells count="8">
    <mergeCell ref="A2:G2"/>
    <mergeCell ref="A3:G3"/>
    <mergeCell ref="E4:G4"/>
    <mergeCell ref="A63:G63"/>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5"/>
  <sheetViews>
    <sheetView showZeros="0" workbookViewId="0">
      <pane ySplit="5" topLeftCell="A26" activePane="bottomLeft" state="frozen"/>
      <selection/>
      <selection pane="bottomLeft" activeCell="J37" sqref="J37"/>
    </sheetView>
  </sheetViews>
  <sheetFormatPr defaultColWidth="9" defaultRowHeight="14.25" outlineLevelCol="7"/>
  <cols>
    <col min="1" max="1" width="30.9" style="446" customWidth="1"/>
    <col min="2" max="5" width="9.3" style="475" customWidth="1"/>
    <col min="6" max="6" width="9.3" style="476" customWidth="1"/>
    <col min="7" max="7" width="11.6" style="475" customWidth="1"/>
    <col min="8" max="16384" width="9" style="446"/>
  </cols>
  <sheetData>
    <row r="1" s="439" customFormat="1" ht="18" customHeight="1" spans="1:7">
      <c r="A1" s="477" t="s">
        <v>85</v>
      </c>
      <c r="B1" s="478"/>
      <c r="C1" s="478"/>
      <c r="D1" s="478"/>
      <c r="E1" s="478"/>
      <c r="F1" s="479"/>
      <c r="G1" s="478"/>
    </row>
    <row r="2" s="440" customFormat="1" ht="23" customHeight="1" spans="1:7">
      <c r="A2" s="453" t="s">
        <v>4</v>
      </c>
      <c r="B2" s="453"/>
      <c r="C2" s="453"/>
      <c r="D2" s="453"/>
      <c r="E2" s="453"/>
      <c r="F2" s="453"/>
      <c r="G2" s="453"/>
    </row>
    <row r="3" s="441" customFormat="1" ht="19" customHeight="1" spans="1:7">
      <c r="A3" s="136" t="s">
        <v>86</v>
      </c>
      <c r="B3" s="136"/>
      <c r="C3" s="136"/>
      <c r="D3" s="136"/>
      <c r="E3" s="136"/>
      <c r="F3" s="492"/>
      <c r="G3" s="492"/>
    </row>
    <row r="4" s="442" customFormat="1" ht="17" customHeight="1" spans="1:7">
      <c r="A4" s="138" t="s">
        <v>87</v>
      </c>
      <c r="B4" s="138" t="s">
        <v>88</v>
      </c>
      <c r="C4" s="138" t="s">
        <v>89</v>
      </c>
      <c r="D4" s="138" t="s">
        <v>90</v>
      </c>
      <c r="E4" s="138" t="s">
        <v>91</v>
      </c>
      <c r="F4" s="493"/>
      <c r="G4" s="493"/>
    </row>
    <row r="5" s="443" customFormat="1" ht="17" customHeight="1" spans="1:7">
      <c r="A5" s="138"/>
      <c r="B5" s="138"/>
      <c r="C5" s="138" t="s">
        <v>92</v>
      </c>
      <c r="D5" s="138"/>
      <c r="E5" s="260" t="s">
        <v>93</v>
      </c>
      <c r="F5" s="494" t="s">
        <v>94</v>
      </c>
      <c r="G5" s="494" t="s">
        <v>95</v>
      </c>
    </row>
    <row r="6" s="442" customFormat="1" ht="17" customHeight="1" spans="1:7">
      <c r="A6" s="480" t="s">
        <v>96</v>
      </c>
      <c r="B6" s="481">
        <f>SUM(B7:B20)</f>
        <v>252925</v>
      </c>
      <c r="C6" s="481">
        <f>SUM(C7:C20)</f>
        <v>270315</v>
      </c>
      <c r="D6" s="481">
        <f>SUM(D7:D20)</f>
        <v>250245</v>
      </c>
      <c r="E6" s="481">
        <f>SUM(E7:E20)</f>
        <v>249746</v>
      </c>
      <c r="F6" s="192">
        <f>IFERROR(E6/D6,"")</f>
        <v>0.998005954164918</v>
      </c>
      <c r="G6" s="192">
        <f>(E6-B6)/B6</f>
        <v>-0.0125689433626569</v>
      </c>
    </row>
    <row r="7" s="444" customFormat="1" ht="17" customHeight="1" spans="1:7">
      <c r="A7" s="482" t="s">
        <v>97</v>
      </c>
      <c r="B7" s="483">
        <v>39708</v>
      </c>
      <c r="C7" s="483">
        <v>44000</v>
      </c>
      <c r="D7" s="483">
        <v>76345</v>
      </c>
      <c r="E7" s="483">
        <v>77194</v>
      </c>
      <c r="F7" s="182">
        <f t="shared" ref="F7:F20" si="0">IFERROR(E7/D7,"")</f>
        <v>1.01112057109175</v>
      </c>
      <c r="G7" s="182">
        <f t="shared" ref="G7:G43" si="1">(E7-B7)/B7</f>
        <v>0.944041502971693</v>
      </c>
    </row>
    <row r="8" s="444" customFormat="1" ht="17" customHeight="1" spans="1:7">
      <c r="A8" s="484" t="s">
        <v>98</v>
      </c>
      <c r="B8" s="483">
        <v>20893</v>
      </c>
      <c r="C8" s="483">
        <v>22000</v>
      </c>
      <c r="D8" s="483">
        <v>14100</v>
      </c>
      <c r="E8" s="483">
        <v>14106</v>
      </c>
      <c r="F8" s="182">
        <f t="shared" si="0"/>
        <v>1.00042553191489</v>
      </c>
      <c r="G8" s="182">
        <f t="shared" si="1"/>
        <v>-0.32484564208108</v>
      </c>
    </row>
    <row r="9" s="444" customFormat="1" ht="17" customHeight="1" spans="1:7">
      <c r="A9" s="484" t="s">
        <v>99</v>
      </c>
      <c r="B9" s="483">
        <v>10480</v>
      </c>
      <c r="C9" s="483">
        <v>10000</v>
      </c>
      <c r="D9" s="483">
        <v>7700</v>
      </c>
      <c r="E9" s="483">
        <v>7359</v>
      </c>
      <c r="F9" s="182">
        <f t="shared" si="0"/>
        <v>0.955714285714286</v>
      </c>
      <c r="G9" s="182">
        <f t="shared" si="1"/>
        <v>-0.29780534351145</v>
      </c>
    </row>
    <row r="10" s="444" customFormat="1" ht="17" customHeight="1" spans="1:7">
      <c r="A10" s="484" t="s">
        <v>100</v>
      </c>
      <c r="B10" s="483">
        <v>1317</v>
      </c>
      <c r="C10" s="483">
        <v>1300</v>
      </c>
      <c r="D10" s="483">
        <v>1400</v>
      </c>
      <c r="E10" s="483">
        <v>1466</v>
      </c>
      <c r="F10" s="182">
        <f t="shared" si="0"/>
        <v>1.04714285714286</v>
      </c>
      <c r="G10" s="182">
        <f t="shared" si="1"/>
        <v>0.113135914958238</v>
      </c>
    </row>
    <row r="11" s="444" customFormat="1" ht="17" customHeight="1" spans="1:7">
      <c r="A11" s="484" t="s">
        <v>101</v>
      </c>
      <c r="B11" s="483">
        <v>9605</v>
      </c>
      <c r="C11" s="483">
        <v>10400</v>
      </c>
      <c r="D11" s="483">
        <v>10900</v>
      </c>
      <c r="E11" s="483">
        <v>10882</v>
      </c>
      <c r="F11" s="182">
        <f t="shared" si="0"/>
        <v>0.998348623853211</v>
      </c>
      <c r="G11" s="182">
        <f t="shared" si="1"/>
        <v>0.132951587714732</v>
      </c>
    </row>
    <row r="12" s="444" customFormat="1" ht="17" customHeight="1" spans="1:7">
      <c r="A12" s="484" t="s">
        <v>102</v>
      </c>
      <c r="B12" s="483">
        <v>20928</v>
      </c>
      <c r="C12" s="483">
        <v>21800</v>
      </c>
      <c r="D12" s="483">
        <v>17300</v>
      </c>
      <c r="E12" s="483">
        <v>17456</v>
      </c>
      <c r="F12" s="182">
        <f t="shared" si="0"/>
        <v>1.00901734104046</v>
      </c>
      <c r="G12" s="182">
        <f t="shared" si="1"/>
        <v>-0.165902140672783</v>
      </c>
    </row>
    <row r="13" s="444" customFormat="1" ht="17" customHeight="1" spans="1:7">
      <c r="A13" s="484" t="s">
        <v>103</v>
      </c>
      <c r="B13" s="483">
        <v>6072</v>
      </c>
      <c r="C13" s="483">
        <v>6800</v>
      </c>
      <c r="D13" s="483">
        <v>5300</v>
      </c>
      <c r="E13" s="483">
        <v>5332</v>
      </c>
      <c r="F13" s="182">
        <f t="shared" si="0"/>
        <v>1.00603773584906</v>
      </c>
      <c r="G13" s="182">
        <f t="shared" si="1"/>
        <v>-0.121870882740448</v>
      </c>
    </row>
    <row r="14" s="444" customFormat="1" ht="17" customHeight="1" spans="1:7">
      <c r="A14" s="484" t="s">
        <v>104</v>
      </c>
      <c r="B14" s="483">
        <v>73101</v>
      </c>
      <c r="C14" s="483">
        <v>72000</v>
      </c>
      <c r="D14" s="483">
        <v>60700</v>
      </c>
      <c r="E14" s="483">
        <v>58804</v>
      </c>
      <c r="F14" s="182">
        <f t="shared" si="0"/>
        <v>0.968764415156507</v>
      </c>
      <c r="G14" s="182">
        <f t="shared" si="1"/>
        <v>-0.195578719853354</v>
      </c>
    </row>
    <row r="15" s="444" customFormat="1" ht="17" customHeight="1" spans="1:7">
      <c r="A15" s="484" t="s">
        <v>105</v>
      </c>
      <c r="B15" s="483">
        <v>18280</v>
      </c>
      <c r="C15" s="483">
        <v>21000</v>
      </c>
      <c r="D15" s="483">
        <v>7000</v>
      </c>
      <c r="E15" s="483">
        <v>6941</v>
      </c>
      <c r="F15" s="182">
        <f t="shared" si="0"/>
        <v>0.991571428571429</v>
      </c>
      <c r="G15" s="182">
        <f t="shared" si="1"/>
        <v>-0.620295404814004</v>
      </c>
    </row>
    <row r="16" s="444" customFormat="1" ht="17" customHeight="1" spans="1:7">
      <c r="A16" s="484" t="s">
        <v>106</v>
      </c>
      <c r="B16" s="483">
        <v>5611</v>
      </c>
      <c r="C16" s="483">
        <v>5200</v>
      </c>
      <c r="D16" s="483">
        <v>5600</v>
      </c>
      <c r="E16" s="483">
        <v>5645</v>
      </c>
      <c r="F16" s="182">
        <f t="shared" si="0"/>
        <v>1.00803571428571</v>
      </c>
      <c r="G16" s="182">
        <f t="shared" si="1"/>
        <v>0.00605952593120656</v>
      </c>
    </row>
    <row r="17" s="444" customFormat="1" ht="17" customHeight="1" spans="1:7">
      <c r="A17" s="484" t="s">
        <v>107</v>
      </c>
      <c r="B17" s="483">
        <v>2819</v>
      </c>
      <c r="C17" s="483">
        <v>2500</v>
      </c>
      <c r="D17" s="483">
        <v>2750</v>
      </c>
      <c r="E17" s="483">
        <v>3521</v>
      </c>
      <c r="F17" s="182">
        <f t="shared" si="0"/>
        <v>1.28036363636364</v>
      </c>
      <c r="G17" s="182">
        <f t="shared" si="1"/>
        <v>0.24902447676481</v>
      </c>
    </row>
    <row r="18" s="444" customFormat="1" ht="17" customHeight="1" spans="1:7">
      <c r="A18" s="484" t="s">
        <v>108</v>
      </c>
      <c r="B18" s="483">
        <v>43775</v>
      </c>
      <c r="C18" s="483">
        <v>53000</v>
      </c>
      <c r="D18" s="483">
        <v>40800</v>
      </c>
      <c r="E18" s="483">
        <v>40712</v>
      </c>
      <c r="F18" s="182">
        <f t="shared" si="0"/>
        <v>0.997843137254902</v>
      </c>
      <c r="G18" s="182">
        <f t="shared" si="1"/>
        <v>-0.0699714448886351</v>
      </c>
    </row>
    <row r="19" s="444" customFormat="1" ht="17" customHeight="1" spans="1:7">
      <c r="A19" s="484" t="s">
        <v>109</v>
      </c>
      <c r="B19" s="483">
        <v>326</v>
      </c>
      <c r="C19" s="483">
        <v>300</v>
      </c>
      <c r="D19" s="483">
        <v>350</v>
      </c>
      <c r="E19" s="483">
        <v>328</v>
      </c>
      <c r="F19" s="182">
        <f t="shared" si="0"/>
        <v>0.937142857142857</v>
      </c>
      <c r="G19" s="182">
        <f t="shared" si="1"/>
        <v>0.00613496932515337</v>
      </c>
    </row>
    <row r="20" s="444" customFormat="1" ht="17" customHeight="1" spans="1:7">
      <c r="A20" s="484" t="s">
        <v>110</v>
      </c>
      <c r="B20" s="483">
        <v>10</v>
      </c>
      <c r="C20" s="483">
        <v>15</v>
      </c>
      <c r="D20" s="483">
        <v>0</v>
      </c>
      <c r="E20" s="483">
        <v>0</v>
      </c>
      <c r="F20" s="182" t="str">
        <f t="shared" si="0"/>
        <v/>
      </c>
      <c r="G20" s="182">
        <f t="shared" si="1"/>
        <v>-1</v>
      </c>
    </row>
    <row r="21" s="444" customFormat="1" ht="17" customHeight="1" spans="1:7">
      <c r="A21" s="484" t="s">
        <v>111</v>
      </c>
      <c r="B21" s="483"/>
      <c r="C21" s="483"/>
      <c r="D21" s="483"/>
      <c r="E21" s="483"/>
      <c r="F21" s="182"/>
      <c r="G21" s="182"/>
    </row>
    <row r="22" s="444" customFormat="1" ht="17" customHeight="1" spans="1:7">
      <c r="A22" s="484" t="s">
        <v>112</v>
      </c>
      <c r="B22" s="483"/>
      <c r="C22" s="483"/>
      <c r="D22" s="483"/>
      <c r="E22" s="483"/>
      <c r="F22" s="182"/>
      <c r="G22" s="182"/>
    </row>
    <row r="23" s="444" customFormat="1" ht="17" customHeight="1" spans="1:7">
      <c r="A23" s="484" t="s">
        <v>113</v>
      </c>
      <c r="B23" s="483"/>
      <c r="C23" s="483"/>
      <c r="D23" s="483"/>
      <c r="E23" s="483"/>
      <c r="F23" s="182"/>
      <c r="G23" s="182"/>
    </row>
    <row r="24" s="444" customFormat="1" ht="17" customHeight="1" spans="1:7">
      <c r="A24" s="484" t="s">
        <v>114</v>
      </c>
      <c r="B24" s="483"/>
      <c r="C24" s="483"/>
      <c r="D24" s="483"/>
      <c r="E24" s="483"/>
      <c r="F24" s="182"/>
      <c r="G24" s="182"/>
    </row>
    <row r="25" s="444" customFormat="1" ht="17" customHeight="1" spans="1:7">
      <c r="A25" s="484" t="s">
        <v>115</v>
      </c>
      <c r="B25" s="483"/>
      <c r="C25" s="483"/>
      <c r="D25" s="483"/>
      <c r="E25" s="483"/>
      <c r="F25" s="182"/>
      <c r="G25" s="182"/>
    </row>
    <row r="26" s="442" customFormat="1" ht="17" customHeight="1" spans="1:8">
      <c r="A26" s="480" t="s">
        <v>116</v>
      </c>
      <c r="B26" s="481">
        <f>SUM(B27:B33)</f>
        <v>150434</v>
      </c>
      <c r="C26" s="481">
        <f>SUM(C27:C33)</f>
        <v>135600</v>
      </c>
      <c r="D26" s="481">
        <f>SUM(D27:D33)</f>
        <v>165000</v>
      </c>
      <c r="E26" s="481">
        <f>SUM(E27:E33)</f>
        <v>163115</v>
      </c>
      <c r="F26" s="192">
        <f>IFERROR(E26/D26,"")</f>
        <v>0.988575757575758</v>
      </c>
      <c r="G26" s="192">
        <f t="shared" si="1"/>
        <v>0.0842961032745257</v>
      </c>
      <c r="H26" s="444"/>
    </row>
    <row r="27" s="444" customFormat="1" ht="17" customHeight="1" spans="1:7">
      <c r="A27" s="484" t="s">
        <v>117</v>
      </c>
      <c r="B27" s="483">
        <v>9343</v>
      </c>
      <c r="C27" s="483">
        <v>13000</v>
      </c>
      <c r="D27" s="483">
        <v>9800</v>
      </c>
      <c r="E27" s="483">
        <v>10232</v>
      </c>
      <c r="F27" s="182">
        <f t="shared" ref="F27:F33" si="2">IFERROR(E27/D27,"")</f>
        <v>1.04408163265306</v>
      </c>
      <c r="G27" s="182">
        <f t="shared" si="1"/>
        <v>0.0951514502836348</v>
      </c>
    </row>
    <row r="28" s="444" customFormat="1" ht="17" customHeight="1" spans="1:7">
      <c r="A28" s="484" t="s">
        <v>118</v>
      </c>
      <c r="B28" s="483">
        <v>43780</v>
      </c>
      <c r="C28" s="483">
        <v>50000</v>
      </c>
      <c r="D28" s="483">
        <v>12239</v>
      </c>
      <c r="E28" s="483">
        <v>12457</v>
      </c>
      <c r="F28" s="182">
        <f t="shared" si="2"/>
        <v>1.01781191273797</v>
      </c>
      <c r="G28" s="182">
        <f t="shared" si="1"/>
        <v>-0.715463682046597</v>
      </c>
    </row>
    <row r="29" s="444" customFormat="1" ht="17" customHeight="1" spans="1:7">
      <c r="A29" s="484" t="s">
        <v>119</v>
      </c>
      <c r="B29" s="483">
        <v>7927</v>
      </c>
      <c r="C29" s="483">
        <v>7000</v>
      </c>
      <c r="D29" s="483">
        <v>2360</v>
      </c>
      <c r="E29" s="483">
        <v>2360</v>
      </c>
      <c r="F29" s="182">
        <f t="shared" si="2"/>
        <v>1</v>
      </c>
      <c r="G29" s="182">
        <f t="shared" si="1"/>
        <v>-0.702283335435852</v>
      </c>
    </row>
    <row r="30" s="444" customFormat="1" ht="17" customHeight="1" spans="1:7">
      <c r="A30" s="484" t="s">
        <v>120</v>
      </c>
      <c r="B30" s="483"/>
      <c r="C30" s="483">
        <v>0</v>
      </c>
      <c r="D30" s="483">
        <v>0</v>
      </c>
      <c r="E30" s="483">
        <v>0</v>
      </c>
      <c r="F30" s="182" t="str">
        <f t="shared" si="2"/>
        <v/>
      </c>
      <c r="G30" s="182"/>
    </row>
    <row r="31" s="444" customFormat="1" ht="17" customHeight="1" spans="1:7">
      <c r="A31" s="484" t="s">
        <v>121</v>
      </c>
      <c r="B31" s="483">
        <v>89384</v>
      </c>
      <c r="C31" s="483">
        <v>65600</v>
      </c>
      <c r="D31" s="483">
        <v>140601</v>
      </c>
      <c r="E31" s="483">
        <v>138066</v>
      </c>
      <c r="F31" s="182">
        <f t="shared" si="2"/>
        <v>0.981970256257068</v>
      </c>
      <c r="G31" s="182">
        <f t="shared" si="1"/>
        <v>0.544638861541215</v>
      </c>
    </row>
    <row r="32" s="444" customFormat="1" ht="17" customHeight="1" spans="1:7">
      <c r="A32" s="484" t="s">
        <v>122</v>
      </c>
      <c r="B32" s="483">
        <v>0</v>
      </c>
      <c r="C32" s="483"/>
      <c r="D32" s="483"/>
      <c r="E32" s="483">
        <v>0</v>
      </c>
      <c r="F32" s="182" t="str">
        <f t="shared" si="2"/>
        <v/>
      </c>
      <c r="G32" s="182"/>
    </row>
    <row r="33" s="444" customFormat="1" ht="17" customHeight="1" spans="1:7">
      <c r="A33" s="484" t="s">
        <v>123</v>
      </c>
      <c r="B33" s="483"/>
      <c r="C33" s="483"/>
      <c r="D33" s="483"/>
      <c r="E33" s="483"/>
      <c r="F33" s="182" t="str">
        <f t="shared" si="2"/>
        <v/>
      </c>
      <c r="G33" s="182"/>
    </row>
    <row r="34" s="442" customFormat="1" ht="17" customHeight="1" spans="1:8">
      <c r="A34" s="260" t="s">
        <v>124</v>
      </c>
      <c r="B34" s="481">
        <f>B6+B26</f>
        <v>403359</v>
      </c>
      <c r="C34" s="481">
        <f>C6+C26</f>
        <v>405915</v>
      </c>
      <c r="D34" s="481">
        <f>D6+D26</f>
        <v>415245</v>
      </c>
      <c r="E34" s="481">
        <f>E6+E26</f>
        <v>412861</v>
      </c>
      <c r="F34" s="192">
        <f t="shared" ref="F34:F43" si="3">E34/D34</f>
        <v>0.994258811063348</v>
      </c>
      <c r="G34" s="192">
        <f t="shared" si="1"/>
        <v>0.0235571785927672</v>
      </c>
      <c r="H34" s="444"/>
    </row>
    <row r="35" s="442" customFormat="1" ht="17" customHeight="1" spans="1:8">
      <c r="A35" s="495" t="s">
        <v>125</v>
      </c>
      <c r="B35" s="481">
        <f>SUM(B36:B42)</f>
        <v>766052</v>
      </c>
      <c r="C35" s="481">
        <f>SUM(C36:C42)</f>
        <v>428261</v>
      </c>
      <c r="D35" s="481">
        <f>SUM(D36:D42)</f>
        <v>545084</v>
      </c>
      <c r="E35" s="481">
        <f>SUM(E36:E42)</f>
        <v>739827</v>
      </c>
      <c r="F35" s="192">
        <f t="shared" si="3"/>
        <v>1.35727153979937</v>
      </c>
      <c r="G35" s="192">
        <f t="shared" si="1"/>
        <v>-0.0342339684512279</v>
      </c>
      <c r="H35" s="444"/>
    </row>
    <row r="36" s="444" customFormat="1" ht="17" customHeight="1" spans="1:7">
      <c r="A36" s="354" t="s">
        <v>126</v>
      </c>
      <c r="B36" s="483">
        <v>73732</v>
      </c>
      <c r="C36" s="483">
        <v>29580</v>
      </c>
      <c r="D36" s="483">
        <v>29580</v>
      </c>
      <c r="E36" s="483">
        <v>29580</v>
      </c>
      <c r="F36" s="182">
        <f t="shared" si="3"/>
        <v>1</v>
      </c>
      <c r="G36" s="182">
        <f t="shared" si="1"/>
        <v>-0.59881733846905</v>
      </c>
    </row>
    <row r="37" s="444" customFormat="1" ht="17" customHeight="1" spans="1:7">
      <c r="A37" s="485" t="s">
        <v>127</v>
      </c>
      <c r="B37" s="483">
        <v>58833</v>
      </c>
      <c r="C37" s="483">
        <v>58833</v>
      </c>
      <c r="D37" s="483">
        <v>58833</v>
      </c>
      <c r="E37" s="483">
        <v>58833</v>
      </c>
      <c r="F37" s="182">
        <f t="shared" si="3"/>
        <v>1</v>
      </c>
      <c r="G37" s="182">
        <f t="shared" si="1"/>
        <v>0</v>
      </c>
    </row>
    <row r="38" s="444" customFormat="1" ht="17" customHeight="1" spans="1:7">
      <c r="A38" s="485" t="s">
        <v>128</v>
      </c>
      <c r="B38" s="483">
        <v>179460</v>
      </c>
      <c r="C38" s="483">
        <v>143530</v>
      </c>
      <c r="D38" s="483">
        <v>152000</v>
      </c>
      <c r="E38" s="483">
        <v>180561</v>
      </c>
      <c r="F38" s="182">
        <f t="shared" si="3"/>
        <v>1.18790131578947</v>
      </c>
      <c r="G38" s="182">
        <f t="shared" si="1"/>
        <v>0.00613507188231361</v>
      </c>
    </row>
    <row r="39" s="444" customFormat="1" ht="17" customHeight="1" spans="1:7">
      <c r="A39" s="485" t="s">
        <v>129</v>
      </c>
      <c r="B39" s="483">
        <v>24936</v>
      </c>
      <c r="C39" s="483">
        <v>23368</v>
      </c>
      <c r="D39" s="483">
        <v>23368</v>
      </c>
      <c r="E39" s="483">
        <v>23693</v>
      </c>
      <c r="F39" s="182">
        <f t="shared" si="3"/>
        <v>1.0139079082506</v>
      </c>
      <c r="G39" s="182">
        <f t="shared" si="1"/>
        <v>-0.0498476098812961</v>
      </c>
    </row>
    <row r="40" s="444" customFormat="1" ht="17" customHeight="1" spans="1:7">
      <c r="A40" s="485" t="s">
        <v>130</v>
      </c>
      <c r="B40" s="483">
        <v>242369</v>
      </c>
      <c r="C40" s="483">
        <v>71498</v>
      </c>
      <c r="D40" s="483">
        <v>164578</v>
      </c>
      <c r="E40" s="483">
        <v>182900</v>
      </c>
      <c r="F40" s="182">
        <f t="shared" si="3"/>
        <v>1.1113271518672</v>
      </c>
      <c r="G40" s="182">
        <f t="shared" si="1"/>
        <v>-0.245365537671897</v>
      </c>
    </row>
    <row r="41" s="444" customFormat="1" ht="17" customHeight="1" spans="1:7">
      <c r="A41" s="485" t="s">
        <v>131</v>
      </c>
      <c r="B41" s="483">
        <v>185556</v>
      </c>
      <c r="C41" s="483">
        <v>79462</v>
      </c>
      <c r="D41" s="483">
        <v>94735</v>
      </c>
      <c r="E41" s="483">
        <v>242270</v>
      </c>
      <c r="F41" s="182">
        <f t="shared" si="3"/>
        <v>2.55734417058109</v>
      </c>
      <c r="G41" s="182">
        <f t="shared" si="1"/>
        <v>0.305643579296816</v>
      </c>
    </row>
    <row r="42" s="444" customFormat="1" ht="17" customHeight="1" spans="1:7">
      <c r="A42" s="485" t="s">
        <v>132</v>
      </c>
      <c r="B42" s="483">
        <v>1166</v>
      </c>
      <c r="C42" s="483">
        <v>21990</v>
      </c>
      <c r="D42" s="483">
        <v>21990</v>
      </c>
      <c r="E42" s="483">
        <v>21990</v>
      </c>
      <c r="F42" s="182">
        <f t="shared" si="3"/>
        <v>1</v>
      </c>
      <c r="G42" s="182">
        <f t="shared" si="1"/>
        <v>17.8593481989708</v>
      </c>
    </row>
    <row r="43" s="444" customFormat="1" ht="17" customHeight="1" spans="1:7">
      <c r="A43" s="496" t="s">
        <v>133</v>
      </c>
      <c r="B43" s="481">
        <f>B34+B35</f>
        <v>1169411</v>
      </c>
      <c r="C43" s="481">
        <f>C34+C35</f>
        <v>834176</v>
      </c>
      <c r="D43" s="481">
        <f>D34+D35</f>
        <v>960329</v>
      </c>
      <c r="E43" s="481">
        <f>E34+E35</f>
        <v>1152688</v>
      </c>
      <c r="F43" s="192">
        <f t="shared" si="3"/>
        <v>1.20030531203369</v>
      </c>
      <c r="G43" s="192">
        <f t="shared" si="1"/>
        <v>-0.0143003614640191</v>
      </c>
    </row>
    <row r="44" ht="25" customHeight="1" spans="1:7">
      <c r="A44" s="497" t="s">
        <v>134</v>
      </c>
      <c r="B44" s="498"/>
      <c r="C44" s="498"/>
      <c r="D44" s="498"/>
      <c r="E44" s="498"/>
      <c r="F44" s="498"/>
      <c r="G44" s="498"/>
    </row>
    <row r="45" ht="32.45" customHeight="1" spans="1:7">
      <c r="A45" s="490"/>
      <c r="B45" s="491"/>
      <c r="C45" s="491"/>
      <c r="D45" s="491"/>
      <c r="E45" s="491"/>
      <c r="F45" s="491"/>
      <c r="G45" s="491"/>
    </row>
  </sheetData>
  <protectedRanges>
    <protectedRange sqref="E14:E16 B14:B16" name="区域1_1_2_1_1_1_1"/>
  </protectedRanges>
  <mergeCells count="9">
    <mergeCell ref="A2:G2"/>
    <mergeCell ref="A3:G3"/>
    <mergeCell ref="E4:G4"/>
    <mergeCell ref="A44:G44"/>
    <mergeCell ref="A45:G45"/>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7" orientation="portrait" horizontalDpi="600"/>
  <headerFooter alignWithMargins="0" scaleWithDoc="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workbookViewId="0">
      <pane xSplit="1" ySplit="1" topLeftCell="B2" activePane="bottomRight" state="frozen"/>
      <selection/>
      <selection pane="topRight"/>
      <selection pane="bottomLeft"/>
      <selection pane="bottomRight" activeCell="D18" sqref="D18"/>
    </sheetView>
  </sheetViews>
  <sheetFormatPr defaultColWidth="9.125" defaultRowHeight="14.25" outlineLevelCol="6"/>
  <cols>
    <col min="1" max="1" width="39.5" style="125" customWidth="1"/>
    <col min="2" max="4" width="9.3" style="128" customWidth="1"/>
    <col min="5" max="5" width="9.3" style="129" customWidth="1"/>
    <col min="6" max="6" width="9.3" style="130" customWidth="1"/>
    <col min="7" max="7" width="12.1" style="130" customWidth="1"/>
    <col min="8" max="16384" width="9.125" style="125"/>
  </cols>
  <sheetData>
    <row r="1" s="120" customFormat="1" ht="18" customHeight="1" spans="1:7">
      <c r="A1" s="131" t="s">
        <v>1703</v>
      </c>
      <c r="B1" s="132"/>
      <c r="C1" s="132"/>
      <c r="D1" s="132"/>
      <c r="E1" s="132"/>
      <c r="F1" s="133"/>
      <c r="G1" s="134"/>
    </row>
    <row r="2" s="121" customFormat="1" ht="25" customHeight="1" spans="1:7">
      <c r="A2" s="135" t="s">
        <v>61</v>
      </c>
      <c r="B2" s="135"/>
      <c r="C2" s="135"/>
      <c r="D2" s="135"/>
      <c r="E2" s="135"/>
      <c r="F2" s="135"/>
      <c r="G2" s="135"/>
    </row>
    <row r="3" s="122" customFormat="1" ht="23" customHeight="1" spans="1:7">
      <c r="A3" s="136" t="s">
        <v>86</v>
      </c>
      <c r="B3" s="136"/>
      <c r="C3" s="136"/>
      <c r="D3" s="136"/>
      <c r="E3" s="136"/>
      <c r="F3" s="136"/>
      <c r="G3" s="136"/>
    </row>
    <row r="4" s="123" customFormat="1" ht="26" customHeight="1" spans="1:7">
      <c r="A4" s="137" t="s">
        <v>1666</v>
      </c>
      <c r="B4" s="138" t="s">
        <v>88</v>
      </c>
      <c r="C4" s="139" t="s">
        <v>89</v>
      </c>
      <c r="D4" s="140" t="s">
        <v>90</v>
      </c>
      <c r="E4" s="141" t="s">
        <v>91</v>
      </c>
      <c r="F4" s="139"/>
      <c r="G4" s="139"/>
    </row>
    <row r="5" s="123" customFormat="1" ht="22" customHeight="1" spans="1:7">
      <c r="A5" s="142"/>
      <c r="B5" s="138"/>
      <c r="C5" s="140"/>
      <c r="D5" s="143"/>
      <c r="E5" s="144" t="s">
        <v>93</v>
      </c>
      <c r="F5" s="145" t="s">
        <v>94</v>
      </c>
      <c r="G5" s="145" t="s">
        <v>95</v>
      </c>
    </row>
    <row r="6" s="124" customFormat="1" ht="16" customHeight="1" spans="1:7">
      <c r="A6" s="146" t="s">
        <v>1667</v>
      </c>
      <c r="B6" s="147"/>
      <c r="C6" s="148"/>
      <c r="D6" s="147"/>
      <c r="E6" s="148"/>
      <c r="F6" s="149"/>
      <c r="G6" s="150"/>
    </row>
    <row r="7" s="124" customFormat="1" ht="16" customHeight="1" spans="1:7">
      <c r="A7" s="146" t="s">
        <v>1668</v>
      </c>
      <c r="B7" s="147"/>
      <c r="C7" s="148"/>
      <c r="D7" s="147"/>
      <c r="E7" s="148"/>
      <c r="F7" s="149"/>
      <c r="G7" s="150"/>
    </row>
    <row r="8" s="124" customFormat="1" ht="16" customHeight="1" spans="1:7">
      <c r="A8" s="146" t="s">
        <v>1669</v>
      </c>
      <c r="B8" s="147"/>
      <c r="C8" s="148"/>
      <c r="D8" s="147"/>
      <c r="E8" s="148"/>
      <c r="F8" s="149"/>
      <c r="G8" s="150"/>
    </row>
    <row r="9" s="125" customFormat="1" ht="16" customHeight="1" spans="1:7">
      <c r="A9" s="146" t="s">
        <v>1670</v>
      </c>
      <c r="B9" s="147"/>
      <c r="C9" s="148"/>
      <c r="D9" s="147"/>
      <c r="E9" s="148"/>
      <c r="F9" s="149"/>
      <c r="G9" s="150"/>
    </row>
    <row r="10" s="125" customFormat="1" ht="16" customHeight="1" spans="1:7">
      <c r="A10" s="146" t="s">
        <v>1671</v>
      </c>
      <c r="B10" s="147"/>
      <c r="C10" s="148"/>
      <c r="D10" s="147"/>
      <c r="E10" s="148"/>
      <c r="F10" s="149"/>
      <c r="G10" s="150"/>
    </row>
    <row r="11" s="125" customFormat="1" ht="16" customHeight="1" spans="1:7">
      <c r="A11" s="146" t="s">
        <v>1672</v>
      </c>
      <c r="B11" s="147">
        <v>65442</v>
      </c>
      <c r="C11" s="148">
        <v>68693</v>
      </c>
      <c r="D11" s="148">
        <v>68693</v>
      </c>
      <c r="E11" s="148">
        <v>69499</v>
      </c>
      <c r="F11" s="151">
        <v>1.01173336438938</v>
      </c>
      <c r="G11" s="152">
        <v>0.0619938265945417</v>
      </c>
    </row>
    <row r="12" s="125" customFormat="1" ht="16" customHeight="1" spans="1:7">
      <c r="A12" s="153" t="s">
        <v>1668</v>
      </c>
      <c r="B12" s="147">
        <v>65007</v>
      </c>
      <c r="C12" s="148">
        <v>68143</v>
      </c>
      <c r="D12" s="148">
        <v>68143</v>
      </c>
      <c r="E12" s="148">
        <v>69438</v>
      </c>
      <c r="F12" s="151">
        <v>1.01900415303113</v>
      </c>
      <c r="G12" s="152">
        <v>0.0681618902579721</v>
      </c>
    </row>
    <row r="13" s="125" customFormat="1" ht="16" customHeight="1" spans="1:7">
      <c r="A13" s="146" t="s">
        <v>330</v>
      </c>
      <c r="B13" s="147"/>
      <c r="C13" s="148"/>
      <c r="D13" s="148"/>
      <c r="E13" s="148"/>
      <c r="F13" s="151"/>
      <c r="G13" s="152"/>
    </row>
    <row r="14" s="125" customFormat="1" ht="16" customHeight="1" spans="1:7">
      <c r="A14" s="146" t="s">
        <v>1670</v>
      </c>
      <c r="B14" s="147">
        <v>415</v>
      </c>
      <c r="C14" s="148">
        <v>550</v>
      </c>
      <c r="D14" s="148">
        <v>550</v>
      </c>
      <c r="E14" s="148">
        <v>61</v>
      </c>
      <c r="F14" s="151">
        <v>0.110909090909091</v>
      </c>
      <c r="G14" s="152">
        <v>-0.853012048192771</v>
      </c>
    </row>
    <row r="15" s="125" customFormat="1" ht="16" customHeight="1" spans="1:7">
      <c r="A15" s="146" t="s">
        <v>1673</v>
      </c>
      <c r="B15" s="147"/>
      <c r="C15" s="148"/>
      <c r="D15" s="147"/>
      <c r="E15" s="148"/>
      <c r="F15" s="151"/>
      <c r="G15" s="152"/>
    </row>
    <row r="16" s="125" customFormat="1" ht="16" customHeight="1" spans="1:7">
      <c r="A16" s="146" t="s">
        <v>1674</v>
      </c>
      <c r="B16" s="147"/>
      <c r="C16" s="148"/>
      <c r="D16" s="147"/>
      <c r="E16" s="148"/>
      <c r="F16" s="151"/>
      <c r="G16" s="152"/>
    </row>
    <row r="17" s="125" customFormat="1" ht="16" customHeight="1" spans="1:7">
      <c r="A17" s="146" t="s">
        <v>1675</v>
      </c>
      <c r="B17" s="147"/>
      <c r="C17" s="148"/>
      <c r="D17" s="147"/>
      <c r="E17" s="148"/>
      <c r="F17" s="151"/>
      <c r="G17" s="152"/>
    </row>
    <row r="18" s="125" customFormat="1" ht="16" customHeight="1" spans="1:7">
      <c r="A18" s="146" t="s">
        <v>330</v>
      </c>
      <c r="B18" s="147"/>
      <c r="C18" s="154"/>
      <c r="D18" s="147"/>
      <c r="E18" s="148"/>
      <c r="F18" s="151"/>
      <c r="G18" s="152"/>
    </row>
    <row r="19" s="125" customFormat="1" ht="16" customHeight="1" spans="1:7">
      <c r="A19" s="155" t="s">
        <v>1670</v>
      </c>
      <c r="B19" s="147"/>
      <c r="C19" s="148"/>
      <c r="D19" s="147"/>
      <c r="E19" s="148"/>
      <c r="F19" s="151"/>
      <c r="G19" s="152"/>
    </row>
    <row r="20" s="125" customFormat="1" ht="16" customHeight="1" spans="1:7">
      <c r="A20" s="155" t="s">
        <v>1676</v>
      </c>
      <c r="B20" s="147"/>
      <c r="C20" s="148"/>
      <c r="D20" s="147"/>
      <c r="E20" s="148"/>
      <c r="F20" s="151"/>
      <c r="G20" s="152"/>
    </row>
    <row r="21" s="125" customFormat="1" ht="16" customHeight="1" spans="1:7">
      <c r="A21" s="155" t="s">
        <v>1677</v>
      </c>
      <c r="B21" s="147"/>
      <c r="C21" s="148"/>
      <c r="D21" s="147"/>
      <c r="E21" s="148"/>
      <c r="F21" s="151"/>
      <c r="G21" s="152"/>
    </row>
    <row r="22" s="125" customFormat="1" ht="16" customHeight="1" spans="1:7">
      <c r="A22" s="155" t="s">
        <v>1678</v>
      </c>
      <c r="B22" s="147"/>
      <c r="C22" s="148"/>
      <c r="D22" s="147"/>
      <c r="E22" s="148"/>
      <c r="F22" s="151"/>
      <c r="G22" s="152"/>
    </row>
    <row r="23" s="125" customFormat="1" ht="16" customHeight="1" spans="1:7">
      <c r="A23" s="155" t="s">
        <v>1679</v>
      </c>
      <c r="B23" s="147"/>
      <c r="C23" s="148"/>
      <c r="D23" s="147"/>
      <c r="E23" s="148"/>
      <c r="F23" s="151"/>
      <c r="G23" s="152"/>
    </row>
    <row r="24" s="125" customFormat="1" ht="16" customHeight="1" spans="1:7">
      <c r="A24" s="155" t="s">
        <v>1680</v>
      </c>
      <c r="B24" s="147"/>
      <c r="C24" s="148"/>
      <c r="D24" s="147"/>
      <c r="E24" s="148"/>
      <c r="F24" s="151"/>
      <c r="G24" s="152"/>
    </row>
    <row r="25" s="125" customFormat="1" ht="16" customHeight="1" spans="1:7">
      <c r="A25" s="155" t="s">
        <v>330</v>
      </c>
      <c r="B25" s="147"/>
      <c r="C25" s="148"/>
      <c r="D25" s="147"/>
      <c r="E25" s="148"/>
      <c r="F25" s="151"/>
      <c r="G25" s="152"/>
    </row>
    <row r="26" s="125" customFormat="1" ht="16" customHeight="1" spans="1:7">
      <c r="A26" s="155" t="s">
        <v>1670</v>
      </c>
      <c r="B26" s="147"/>
      <c r="C26" s="148"/>
      <c r="D26" s="147"/>
      <c r="E26" s="148"/>
      <c r="F26" s="151"/>
      <c r="G26" s="152"/>
    </row>
    <row r="27" s="125" customFormat="1" ht="16" customHeight="1" spans="1:7">
      <c r="A27" s="155" t="s">
        <v>1681</v>
      </c>
      <c r="B27" s="147"/>
      <c r="C27" s="148"/>
      <c r="D27" s="147"/>
      <c r="E27" s="148"/>
      <c r="F27" s="151"/>
      <c r="G27" s="152"/>
    </row>
    <row r="28" s="125" customFormat="1" ht="16" customHeight="1" spans="1:7">
      <c r="A28" s="155" t="s">
        <v>1677</v>
      </c>
      <c r="B28" s="147"/>
      <c r="C28" s="148"/>
      <c r="D28" s="147"/>
      <c r="E28" s="148"/>
      <c r="F28" s="151"/>
      <c r="G28" s="152"/>
    </row>
    <row r="29" s="125" customFormat="1" ht="16" customHeight="1" spans="1:7">
      <c r="A29" s="155" t="s">
        <v>1678</v>
      </c>
      <c r="B29" s="147"/>
      <c r="C29" s="148"/>
      <c r="D29" s="147"/>
      <c r="E29" s="148"/>
      <c r="F29" s="151"/>
      <c r="G29" s="152"/>
    </row>
    <row r="30" s="125" customFormat="1" ht="16" customHeight="1" spans="1:7">
      <c r="A30" s="155" t="s">
        <v>1682</v>
      </c>
      <c r="B30" s="147"/>
      <c r="C30" s="148"/>
      <c r="D30" s="147"/>
      <c r="E30" s="148"/>
      <c r="F30" s="151"/>
      <c r="G30" s="152"/>
    </row>
    <row r="31" s="125" customFormat="1" ht="16" customHeight="1" spans="1:7">
      <c r="A31" s="155" t="s">
        <v>1683</v>
      </c>
      <c r="B31" s="147"/>
      <c r="C31" s="148"/>
      <c r="D31" s="156"/>
      <c r="E31" s="148"/>
      <c r="F31" s="151"/>
      <c r="G31" s="152"/>
    </row>
    <row r="32" s="125" customFormat="1" ht="16" customHeight="1" spans="1:7">
      <c r="A32" s="155" t="s">
        <v>1684</v>
      </c>
      <c r="B32" s="147"/>
      <c r="C32" s="156"/>
      <c r="D32" s="156"/>
      <c r="E32" s="148"/>
      <c r="F32" s="151"/>
      <c r="G32" s="152"/>
    </row>
    <row r="33" s="125" customFormat="1" ht="16" customHeight="1" spans="1:7">
      <c r="A33" s="155" t="s">
        <v>1685</v>
      </c>
      <c r="B33" s="147"/>
      <c r="C33" s="156"/>
      <c r="D33" s="156"/>
      <c r="E33" s="148"/>
      <c r="F33" s="151"/>
      <c r="G33" s="152"/>
    </row>
    <row r="34" s="125" customFormat="1" ht="16" customHeight="1" spans="1:7">
      <c r="A34" s="155" t="s">
        <v>1686</v>
      </c>
      <c r="B34" s="147"/>
      <c r="C34" s="156"/>
      <c r="D34" s="156"/>
      <c r="E34" s="148"/>
      <c r="F34" s="151"/>
      <c r="G34" s="152"/>
    </row>
    <row r="35" s="125" customFormat="1" ht="16" customHeight="1" spans="1:7">
      <c r="A35" s="146" t="s">
        <v>1671</v>
      </c>
      <c r="B35" s="147"/>
      <c r="C35" s="156"/>
      <c r="D35" s="156"/>
      <c r="E35" s="148"/>
      <c r="F35" s="151"/>
      <c r="G35" s="152"/>
    </row>
    <row r="36" s="125" customFormat="1" ht="16" customHeight="1" spans="1:7">
      <c r="A36" s="155" t="s">
        <v>1687</v>
      </c>
      <c r="B36" s="147"/>
      <c r="C36" s="148"/>
      <c r="D36" s="156"/>
      <c r="E36" s="148"/>
      <c r="F36" s="151"/>
      <c r="G36" s="152"/>
    </row>
    <row r="37" s="125" customFormat="1" ht="16" customHeight="1" spans="1:7">
      <c r="A37" s="155" t="s">
        <v>1688</v>
      </c>
      <c r="B37" s="147"/>
      <c r="C37" s="157"/>
      <c r="D37" s="157"/>
      <c r="E37" s="148"/>
      <c r="F37" s="151"/>
      <c r="G37" s="152"/>
    </row>
    <row r="38" s="125" customFormat="1" ht="16" customHeight="1" spans="1:7">
      <c r="A38" s="155" t="s">
        <v>1689</v>
      </c>
      <c r="B38" s="147"/>
      <c r="C38" s="156"/>
      <c r="D38" s="156"/>
      <c r="E38" s="148"/>
      <c r="F38" s="151"/>
      <c r="G38" s="152"/>
    </row>
    <row r="39" s="125" customFormat="1" ht="16" customHeight="1" spans="1:7">
      <c r="A39" s="155" t="s">
        <v>1690</v>
      </c>
      <c r="B39" s="147"/>
      <c r="C39" s="156"/>
      <c r="D39" s="156"/>
      <c r="E39" s="148"/>
      <c r="F39" s="151"/>
      <c r="G39" s="152"/>
    </row>
    <row r="40" s="125" customFormat="1" ht="16" customHeight="1" spans="1:7">
      <c r="A40" s="155" t="s">
        <v>1671</v>
      </c>
      <c r="B40" s="147"/>
      <c r="C40" s="156"/>
      <c r="D40" s="156"/>
      <c r="E40" s="148"/>
      <c r="F40" s="151"/>
      <c r="G40" s="152"/>
    </row>
    <row r="41" s="125" customFormat="1" ht="16" customHeight="1" spans="1:7">
      <c r="A41" s="146" t="s">
        <v>330</v>
      </c>
      <c r="B41" s="147"/>
      <c r="C41" s="156"/>
      <c r="D41" s="156"/>
      <c r="E41" s="148"/>
      <c r="F41" s="151"/>
      <c r="G41" s="152"/>
    </row>
    <row r="42" s="125" customFormat="1" ht="16" customHeight="1" spans="1:7">
      <c r="A42" s="158" t="s">
        <v>1691</v>
      </c>
      <c r="B42" s="159">
        <v>65442</v>
      </c>
      <c r="C42" s="159">
        <v>68693</v>
      </c>
      <c r="D42" s="159">
        <v>68693</v>
      </c>
      <c r="E42" s="159">
        <v>69499</v>
      </c>
      <c r="F42" s="160">
        <v>1.01173336438938</v>
      </c>
      <c r="G42" s="161">
        <v>0.0619938265945417</v>
      </c>
    </row>
    <row r="43" s="125" customFormat="1" ht="16" customHeight="1" spans="1:7">
      <c r="A43" s="162" t="s">
        <v>1692</v>
      </c>
      <c r="B43" s="147">
        <v>21</v>
      </c>
      <c r="C43" s="156">
        <v>-358</v>
      </c>
      <c r="D43" s="156">
        <v>-358</v>
      </c>
      <c r="E43" s="156">
        <v>50</v>
      </c>
      <c r="F43" s="151">
        <v>2.13966480446927</v>
      </c>
      <c r="G43" s="152">
        <v>1.38095238095238</v>
      </c>
    </row>
    <row r="44" s="126" customFormat="1" ht="16" customHeight="1" spans="1:7">
      <c r="A44" s="162" t="s">
        <v>1693</v>
      </c>
      <c r="B44" s="147">
        <v>-339</v>
      </c>
      <c r="C44" s="156"/>
      <c r="D44" s="156"/>
      <c r="E44" s="156">
        <v>29</v>
      </c>
      <c r="F44" s="151"/>
      <c r="G44" s="152">
        <v>-1.08554572271386</v>
      </c>
    </row>
    <row r="45" s="124" customFormat="1" ht="16" customHeight="1" spans="1:7">
      <c r="A45" s="163" t="s">
        <v>166</v>
      </c>
      <c r="B45" s="159">
        <v>65463</v>
      </c>
      <c r="C45" s="159">
        <v>68335</v>
      </c>
      <c r="D45" s="159">
        <v>68335</v>
      </c>
      <c r="E45" s="159">
        <v>69549</v>
      </c>
      <c r="F45" s="160">
        <v>1.0177654203556</v>
      </c>
      <c r="G45" s="161">
        <v>0.0624169378121993</v>
      </c>
    </row>
    <row r="46" s="127" customFormat="1" ht="26" customHeight="1" spans="1:7">
      <c r="A46" s="164" t="s">
        <v>1664</v>
      </c>
      <c r="B46" s="164"/>
      <c r="C46" s="164"/>
      <c r="D46" s="164"/>
      <c r="E46" s="164"/>
      <c r="F46" s="164"/>
      <c r="G46" s="164"/>
    </row>
  </sheetData>
  <mergeCells count="8">
    <mergeCell ref="A2:G2"/>
    <mergeCell ref="A3:G3"/>
    <mergeCell ref="E4:G4"/>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scale="90" orientation="portrait" horizontalDpi="6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showGridLines="0" showZeros="0" workbookViewId="0">
      <selection activeCell="C6" sqref="C6"/>
    </sheetView>
  </sheetViews>
  <sheetFormatPr defaultColWidth="9" defaultRowHeight="14.25"/>
  <cols>
    <col min="1" max="1" width="40.3" style="104" customWidth="1"/>
    <col min="2" max="2" width="35.9" style="109" customWidth="1"/>
    <col min="3" max="16383" width="9" style="104"/>
  </cols>
  <sheetData>
    <row r="1" s="103" customFormat="1" ht="18.75" customHeight="1" spans="1:2">
      <c r="A1" s="110" t="s">
        <v>1704</v>
      </c>
      <c r="B1" s="111"/>
    </row>
    <row r="2" s="104" customFormat="1" ht="31.5" customHeight="1" spans="1:16384">
      <c r="A2" s="112" t="s">
        <v>63</v>
      </c>
      <c r="B2" s="112"/>
      <c r="XFD2"/>
    </row>
    <row r="3" s="105" customFormat="1" ht="29.25" customHeight="1" spans="2:2">
      <c r="B3" s="113" t="s">
        <v>86</v>
      </c>
    </row>
    <row r="4" s="106" customFormat="1" ht="28" customHeight="1" spans="1:2">
      <c r="A4" s="114" t="s">
        <v>1666</v>
      </c>
      <c r="B4" s="115" t="s">
        <v>1619</v>
      </c>
    </row>
    <row r="5" s="107" customFormat="1" ht="28" customHeight="1" spans="1:2">
      <c r="A5" s="116" t="s">
        <v>1695</v>
      </c>
      <c r="B5" s="117">
        <v>50</v>
      </c>
    </row>
    <row r="6" s="108" customFormat="1" ht="28" customHeight="1" spans="1:2">
      <c r="A6" s="118" t="s">
        <v>1696</v>
      </c>
      <c r="B6" s="119">
        <v>50</v>
      </c>
    </row>
    <row r="7" s="108" customFormat="1" ht="28" customHeight="1" spans="1:2">
      <c r="A7" s="118" t="s">
        <v>1697</v>
      </c>
      <c r="B7" s="119"/>
    </row>
    <row r="8" s="108" customFormat="1" ht="28" customHeight="1" spans="1:2">
      <c r="A8" s="118" t="s">
        <v>1698</v>
      </c>
      <c r="B8" s="119"/>
    </row>
    <row r="9" s="108" customFormat="1" ht="28" customHeight="1" spans="1:2">
      <c r="A9" s="118" t="s">
        <v>1699</v>
      </c>
      <c r="B9" s="119"/>
    </row>
    <row r="10" s="108" customFormat="1" ht="28" customHeight="1" spans="1:2">
      <c r="A10" s="118" t="s">
        <v>1700</v>
      </c>
      <c r="B10" s="119"/>
    </row>
    <row r="11" s="108" customFormat="1" ht="28" customHeight="1" spans="1:2">
      <c r="A11" s="118" t="s">
        <v>1701</v>
      </c>
      <c r="B11" s="119"/>
    </row>
  </sheetData>
  <mergeCells count="1">
    <mergeCell ref="A2:B2"/>
  </mergeCells>
  <printOptions horizontalCentered="1"/>
  <pageMargins left="0.393055555555556" right="0.393055555555556" top="0.393055555555556" bottom="0.393055555555556" header="0.310416666666667" footer="0.310416666666667"/>
  <pageSetup paperSize="9" fitToHeight="0" orientation="portrait" useFirstPageNumber="1" errors="NA" horizontalDpi="600" verticalDpi="600"/>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8"/>
  <sheetViews>
    <sheetView workbookViewId="0">
      <selection activeCell="C32" sqref="C32"/>
    </sheetView>
  </sheetViews>
  <sheetFormatPr defaultColWidth="9.25833333333333" defaultRowHeight="14.25" outlineLevelCol="5"/>
  <cols>
    <col min="1" max="1" width="20.3166666666667" style="1" customWidth="1"/>
    <col min="2" max="5" width="15.7" style="1" customWidth="1"/>
    <col min="6" max="16373" width="9.25833333333333" style="1"/>
  </cols>
  <sheetData>
    <row r="1" s="1" customFormat="1" ht="26" customHeight="1" spans="1:5">
      <c r="A1" s="52" t="s">
        <v>1705</v>
      </c>
      <c r="E1" s="53"/>
    </row>
    <row r="2" s="1" customFormat="1" ht="28.15" customHeight="1" spans="1:6">
      <c r="A2" s="80" t="s">
        <v>66</v>
      </c>
      <c r="B2" s="80"/>
      <c r="C2" s="80"/>
      <c r="D2" s="80"/>
      <c r="E2" s="80"/>
      <c r="F2" s="94"/>
    </row>
    <row r="3" s="1" customFormat="1" ht="25" customHeight="1" spans="1:5">
      <c r="A3" s="95"/>
      <c r="B3" s="95"/>
      <c r="C3" s="95"/>
      <c r="D3" s="95"/>
      <c r="E3" s="96" t="s">
        <v>1706</v>
      </c>
    </row>
    <row r="4" s="1" customFormat="1" ht="40" customHeight="1" spans="1:5">
      <c r="A4" s="97" t="s">
        <v>1707</v>
      </c>
      <c r="B4" s="97" t="s">
        <v>1708</v>
      </c>
      <c r="C4" s="97" t="s">
        <v>1709</v>
      </c>
      <c r="D4" s="97" t="s">
        <v>1710</v>
      </c>
      <c r="E4" s="97" t="s">
        <v>1711</v>
      </c>
    </row>
    <row r="5" s="1" customFormat="1" ht="40" hidden="1" customHeight="1" spans="1:5">
      <c r="A5" s="98" t="s">
        <v>1242</v>
      </c>
      <c r="B5" s="86">
        <v>734.76</v>
      </c>
      <c r="C5" s="98">
        <f>C6+C10+C7+C8+C9</f>
        <v>101.81</v>
      </c>
      <c r="D5" s="98">
        <f>D6+D10+D7+D8+D9</f>
        <v>810.95</v>
      </c>
      <c r="E5" s="98">
        <f>E6+E10+E7+E8+E9</f>
        <v>799.8</v>
      </c>
    </row>
    <row r="6" s="1" customFormat="1" ht="40" hidden="1" customHeight="1" spans="1:5">
      <c r="A6" s="99" t="s">
        <v>1712</v>
      </c>
      <c r="B6" s="87">
        <v>97.75</v>
      </c>
      <c r="C6" s="100">
        <v>9.79</v>
      </c>
      <c r="D6" s="100">
        <v>99.71</v>
      </c>
      <c r="E6" s="100">
        <v>97.75</v>
      </c>
    </row>
    <row r="7" s="1" customFormat="1" ht="40" hidden="1" customHeight="1" spans="1:5">
      <c r="A7" s="99" t="s">
        <v>1713</v>
      </c>
      <c r="B7" s="87">
        <v>56.99</v>
      </c>
      <c r="C7" s="100">
        <v>14.96</v>
      </c>
      <c r="D7" s="100">
        <v>58.56</v>
      </c>
      <c r="E7" s="100">
        <v>56.99</v>
      </c>
    </row>
    <row r="8" s="1" customFormat="1" ht="40" hidden="1" customHeight="1" spans="1:5">
      <c r="A8" s="99" t="s">
        <v>1714</v>
      </c>
      <c r="B8" s="87">
        <v>74.43</v>
      </c>
      <c r="C8" s="100">
        <v>17.73</v>
      </c>
      <c r="D8" s="100">
        <v>76.62</v>
      </c>
      <c r="E8" s="100">
        <v>74.43</v>
      </c>
    </row>
    <row r="9" s="1" customFormat="1" ht="40" hidden="1" customHeight="1" spans="1:5">
      <c r="A9" s="99" t="s">
        <v>1715</v>
      </c>
      <c r="B9" s="87">
        <v>46.04</v>
      </c>
      <c r="C9" s="100">
        <v>4.33</v>
      </c>
      <c r="D9" s="100">
        <v>47.51</v>
      </c>
      <c r="E9" s="100">
        <v>46.04</v>
      </c>
    </row>
    <row r="10" s="1" customFormat="1" ht="40" hidden="1" customHeight="1" spans="1:5">
      <c r="A10" s="98" t="s">
        <v>1716</v>
      </c>
      <c r="B10" s="86">
        <v>459.55</v>
      </c>
      <c r="C10" s="98">
        <f>SUM(C11:C14)</f>
        <v>55</v>
      </c>
      <c r="D10" s="98">
        <f>SUM(D11:D14)</f>
        <v>528.55</v>
      </c>
      <c r="E10" s="98">
        <f>SUM(E11:E14)</f>
        <v>524.59</v>
      </c>
    </row>
    <row r="11" s="1" customFormat="1" ht="40" hidden="1" customHeight="1" spans="1:5">
      <c r="A11" s="100" t="s">
        <v>1717</v>
      </c>
      <c r="B11" s="87">
        <v>62.79</v>
      </c>
      <c r="C11" s="100">
        <v>1.99</v>
      </c>
      <c r="D11" s="100">
        <v>64.6</v>
      </c>
      <c r="E11" s="99">
        <v>62.79</v>
      </c>
    </row>
    <row r="12" s="1" customFormat="1" ht="40" customHeight="1" spans="1:5">
      <c r="A12" s="101" t="s">
        <v>1718</v>
      </c>
      <c r="B12" s="87">
        <v>202.98</v>
      </c>
      <c r="C12" s="88">
        <v>32.4</v>
      </c>
      <c r="D12" s="100">
        <v>235.83</v>
      </c>
      <c r="E12" s="99">
        <v>234.92</v>
      </c>
    </row>
    <row r="13" s="1" customFormat="1" ht="40" hidden="1" customHeight="1" spans="1:5">
      <c r="A13" s="102" t="s">
        <v>1719</v>
      </c>
      <c r="B13" s="87">
        <v>120.4268</v>
      </c>
      <c r="C13" s="100">
        <v>9.03</v>
      </c>
      <c r="D13" s="99">
        <v>129.97</v>
      </c>
      <c r="E13" s="99">
        <v>129.45</v>
      </c>
    </row>
    <row r="14" s="1" customFormat="1" ht="40" hidden="1" customHeight="1" spans="1:5">
      <c r="A14" s="100" t="s">
        <v>1720</v>
      </c>
      <c r="B14" s="87">
        <v>85.8644868749</v>
      </c>
      <c r="C14" s="100">
        <v>11.58</v>
      </c>
      <c r="D14" s="99">
        <v>98.15</v>
      </c>
      <c r="E14" s="99">
        <v>97.43</v>
      </c>
    </row>
    <row r="15" s="1" customFormat="1" ht="16.9" customHeight="1" spans="1:5">
      <c r="A15" s="90"/>
      <c r="B15" s="90"/>
      <c r="C15" s="90"/>
      <c r="D15" s="90"/>
      <c r="E15" s="90"/>
    </row>
    <row r="16" s="1" customFormat="1" ht="13.5" spans="5:5">
      <c r="E16" s="69"/>
    </row>
    <row r="17" s="1" customFormat="1" ht="13.5" spans="5:5">
      <c r="E17" s="69"/>
    </row>
    <row r="18" s="1" customFormat="1" ht="13.5" spans="5:5">
      <c r="E18" s="69"/>
    </row>
    <row r="19" s="1" customFormat="1" ht="13.5" spans="5:5">
      <c r="E19" s="69"/>
    </row>
    <row r="20" s="1" customFormat="1" ht="13.5" spans="5:5">
      <c r="E20" s="69"/>
    </row>
    <row r="21" s="1" customFormat="1" ht="13.5" spans="5:5">
      <c r="E21" s="69"/>
    </row>
    <row r="22" s="1" customFormat="1" ht="13.5" spans="5:5">
      <c r="E22" s="69"/>
    </row>
    <row r="23" s="1" customFormat="1" ht="13.5" spans="5:5">
      <c r="E23" s="69"/>
    </row>
    <row r="24" s="1" customFormat="1" ht="13.5" spans="5:5">
      <c r="E24" s="69"/>
    </row>
    <row r="25" s="1" customFormat="1" ht="13.5" spans="5:5">
      <c r="E25" s="69"/>
    </row>
    <row r="26" s="1" customFormat="1" ht="13.5" spans="5:5">
      <c r="E26" s="69"/>
    </row>
    <row r="27" s="1" customFormat="1" ht="13.5" spans="5:5">
      <c r="E27" s="69"/>
    </row>
    <row r="28" s="1" customFormat="1" ht="13.5" spans="5:5">
      <c r="E28" s="69"/>
    </row>
    <row r="29" s="1" customFormat="1" ht="13.5" spans="5:5">
      <c r="E29" s="69"/>
    </row>
    <row r="30" s="1" customFormat="1" ht="13.5" spans="5:5">
      <c r="E30" s="69"/>
    </row>
    <row r="31" s="1" customFormat="1" ht="13.5" spans="5:5">
      <c r="E31" s="69"/>
    </row>
    <row r="32" s="1" customFormat="1" ht="13.5" spans="5:5">
      <c r="E32" s="69"/>
    </row>
    <row r="33" s="1" customFormat="1" ht="13.5" spans="5:5">
      <c r="E33" s="69"/>
    </row>
    <row r="34" s="1" customFormat="1" ht="13.5" spans="5:5">
      <c r="E34" s="69"/>
    </row>
    <row r="35" s="1" customFormat="1" ht="13.5" spans="5:5">
      <c r="E35" s="69"/>
    </row>
    <row r="36" s="1" customFormat="1" ht="13.5" spans="5:5">
      <c r="E36" s="69"/>
    </row>
    <row r="37" s="1" customFormat="1" ht="13.5" spans="5:5">
      <c r="E37" s="69"/>
    </row>
    <row r="38" s="1" customFormat="1" ht="13.5" spans="5:5">
      <c r="E38" s="69"/>
    </row>
    <row r="39" s="1" customFormat="1" ht="13.5" spans="5:5">
      <c r="E39" s="69"/>
    </row>
    <row r="40" s="1" customFormat="1" ht="13.5" spans="5:5">
      <c r="E40" s="69"/>
    </row>
    <row r="41" s="1" customFormat="1" ht="13.5" spans="5:5">
      <c r="E41" s="69"/>
    </row>
    <row r="42" s="1" customFormat="1" ht="13.5" spans="5:5">
      <c r="E42" s="69"/>
    </row>
    <row r="43" s="1" customFormat="1" ht="13.5" spans="5:5">
      <c r="E43" s="69"/>
    </row>
    <row r="44" s="1" customFormat="1" ht="13.5" spans="5:5">
      <c r="E44" s="69"/>
    </row>
    <row r="45" s="1" customFormat="1" ht="13.5" spans="5:5">
      <c r="E45" s="69"/>
    </row>
    <row r="46" s="1" customFormat="1" ht="13.5" spans="5:5">
      <c r="E46" s="69"/>
    </row>
    <row r="47" s="1" customFormat="1" ht="13.5" spans="5:5">
      <c r="E47" s="69"/>
    </row>
    <row r="48" s="1" customFormat="1" ht="13.5" spans="5:5">
      <c r="E48" s="69"/>
    </row>
    <row r="49" s="1" customFormat="1" ht="13.5" spans="5:5">
      <c r="E49" s="69"/>
    </row>
    <row r="50" s="1" customFormat="1" ht="13.5" spans="5:5">
      <c r="E50" s="69"/>
    </row>
    <row r="51" s="1" customFormat="1" ht="13.5" spans="5:5">
      <c r="E51" s="69"/>
    </row>
    <row r="52" s="1" customFormat="1" ht="13.5" spans="5:5">
      <c r="E52" s="69"/>
    </row>
    <row r="53" s="1" customFormat="1" ht="13.5" spans="5:5">
      <c r="E53" s="69"/>
    </row>
    <row r="54" s="1" customFormat="1" ht="13.5" spans="5:5">
      <c r="E54" s="69"/>
    </row>
    <row r="55" s="1" customFormat="1" ht="13.5" spans="5:5">
      <c r="E55" s="69"/>
    </row>
    <row r="56" s="1" customFormat="1" ht="13.5" spans="5:5">
      <c r="E56" s="69"/>
    </row>
    <row r="57" s="1" customFormat="1" ht="13.5" spans="5:5">
      <c r="E57" s="69"/>
    </row>
    <row r="58" s="1" customFormat="1" ht="13.5" spans="5:5">
      <c r="E58" s="69"/>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workbookViewId="0">
      <selection activeCell="B4" sqref="B4"/>
    </sheetView>
  </sheetViews>
  <sheetFormatPr defaultColWidth="9.25833333333333" defaultRowHeight="14.25" outlineLevelCol="4"/>
  <cols>
    <col min="1" max="1" width="17.7416666666667" style="1" customWidth="1"/>
    <col min="2" max="5" width="15.7" style="1" customWidth="1"/>
    <col min="6" max="16375" width="9.25833333333333" style="1"/>
  </cols>
  <sheetData>
    <row r="1" s="1" customFormat="1" ht="26" customHeight="1" spans="1:5">
      <c r="A1" s="52" t="s">
        <v>1721</v>
      </c>
      <c r="D1" s="53"/>
      <c r="E1" s="53"/>
    </row>
    <row r="2" s="1" customFormat="1" ht="28.15" customHeight="1" spans="1:5">
      <c r="A2" s="54" t="s">
        <v>68</v>
      </c>
      <c r="B2" s="54"/>
      <c r="C2" s="54"/>
      <c r="D2" s="54"/>
      <c r="E2" s="54"/>
    </row>
    <row r="3" s="1" customFormat="1" ht="28" customHeight="1" spans="1:5">
      <c r="A3" s="81"/>
      <c r="B3" s="81"/>
      <c r="C3" s="81"/>
      <c r="D3" s="81"/>
      <c r="E3" s="85" t="s">
        <v>1706</v>
      </c>
    </row>
    <row r="4" s="1" customFormat="1" ht="40" customHeight="1" spans="1:5">
      <c r="A4" s="58" t="s">
        <v>1707</v>
      </c>
      <c r="B4" s="58" t="s">
        <v>1722</v>
      </c>
      <c r="C4" s="58" t="s">
        <v>1723</v>
      </c>
      <c r="D4" s="58" t="s">
        <v>1724</v>
      </c>
      <c r="E4" s="59" t="s">
        <v>1725</v>
      </c>
    </row>
    <row r="5" s="1" customFormat="1" ht="40" hidden="1" customHeight="1" spans="1:5">
      <c r="A5" s="60" t="s">
        <v>1242</v>
      </c>
      <c r="B5" s="86">
        <v>312.2</v>
      </c>
      <c r="C5" s="86">
        <f>C6+C7+C8+C9+C10</f>
        <v>0.75</v>
      </c>
      <c r="D5" s="86">
        <f>D6+D7+D8+D9+D10</f>
        <v>316.78</v>
      </c>
      <c r="E5" s="86">
        <f>E6+E7+E8+E9+E10</f>
        <v>311.81</v>
      </c>
    </row>
    <row r="6" s="1" customFormat="1" ht="40" hidden="1" customHeight="1" spans="1:5">
      <c r="A6" s="91" t="s">
        <v>1712</v>
      </c>
      <c r="B6" s="87">
        <v>49.43</v>
      </c>
      <c r="C6" s="92">
        <v>0</v>
      </c>
      <c r="D6" s="88">
        <v>50.44</v>
      </c>
      <c r="E6" s="63">
        <v>49.43</v>
      </c>
    </row>
    <row r="7" s="1" customFormat="1" ht="40" hidden="1" customHeight="1" spans="1:5">
      <c r="A7" s="93" t="s">
        <v>1713</v>
      </c>
      <c r="B7" s="87">
        <v>9.19</v>
      </c>
      <c r="C7" s="92">
        <v>0.07</v>
      </c>
      <c r="D7" s="88">
        <v>9.83</v>
      </c>
      <c r="E7" s="63">
        <v>9.19</v>
      </c>
    </row>
    <row r="8" s="1" customFormat="1" ht="40" hidden="1" customHeight="1" spans="1:5">
      <c r="A8" s="93" t="s">
        <v>1714</v>
      </c>
      <c r="B8" s="87">
        <v>30.15</v>
      </c>
      <c r="C8" s="92">
        <v>0.07</v>
      </c>
      <c r="D8" s="88">
        <v>31.54</v>
      </c>
      <c r="E8" s="63">
        <v>30.15</v>
      </c>
    </row>
    <row r="9" s="1" customFormat="1" ht="40" hidden="1" customHeight="1" spans="1:5">
      <c r="A9" s="93" t="s">
        <v>1715</v>
      </c>
      <c r="B9" s="87">
        <v>17.08</v>
      </c>
      <c r="C9" s="92">
        <v>0.03</v>
      </c>
      <c r="D9" s="88">
        <v>17.16</v>
      </c>
      <c r="E9" s="63">
        <v>17.08</v>
      </c>
    </row>
    <row r="10" s="1" customFormat="1" ht="40" hidden="1" customHeight="1" spans="1:5">
      <c r="A10" s="60" t="s">
        <v>1716</v>
      </c>
      <c r="B10" s="86">
        <v>206.35</v>
      </c>
      <c r="C10" s="86">
        <f>SUM(C11:C14)</f>
        <v>0.58</v>
      </c>
      <c r="D10" s="86">
        <f>SUM(D11:D14)</f>
        <v>207.81</v>
      </c>
      <c r="E10" s="86">
        <f>SUM(E11:E14)</f>
        <v>205.96</v>
      </c>
    </row>
    <row r="11" s="1" customFormat="1" ht="40" hidden="1" customHeight="1" spans="1:5">
      <c r="A11" s="91" t="s">
        <v>1717</v>
      </c>
      <c r="B11" s="87">
        <v>43.8</v>
      </c>
      <c r="C11" s="88">
        <v>0.12</v>
      </c>
      <c r="D11" s="88">
        <v>44.37</v>
      </c>
      <c r="E11" s="88">
        <v>43.8</v>
      </c>
    </row>
    <row r="12" s="1" customFormat="1" ht="40" customHeight="1" spans="1:5">
      <c r="A12" s="91" t="s">
        <v>1726</v>
      </c>
      <c r="B12" s="87">
        <v>35.24</v>
      </c>
      <c r="C12" s="88"/>
      <c r="D12" s="88">
        <v>35.69</v>
      </c>
      <c r="E12" s="88">
        <v>35.23</v>
      </c>
    </row>
    <row r="13" s="1" customFormat="1" ht="40" hidden="1" customHeight="1" spans="1:5">
      <c r="A13" s="91" t="s">
        <v>1719</v>
      </c>
      <c r="B13" s="87">
        <v>74.6268</v>
      </c>
      <c r="C13" s="89">
        <v>0.33</v>
      </c>
      <c r="D13" s="88">
        <v>75.05</v>
      </c>
      <c r="E13" s="89">
        <v>74.95</v>
      </c>
    </row>
    <row r="14" s="1" customFormat="1" ht="40" hidden="1" customHeight="1" spans="1:5">
      <c r="A14" s="91" t="s">
        <v>1720</v>
      </c>
      <c r="B14" s="87">
        <v>51.8644868748</v>
      </c>
      <c r="C14" s="88">
        <v>0.13</v>
      </c>
      <c r="D14" s="88">
        <v>52.7</v>
      </c>
      <c r="E14" s="88">
        <v>51.98</v>
      </c>
    </row>
    <row r="15" s="1" customFormat="1" ht="19.9" customHeight="1" spans="1:5">
      <c r="A15" s="90"/>
      <c r="B15" s="90"/>
      <c r="C15" s="90"/>
      <c r="D15" s="90"/>
      <c r="E15" s="90"/>
    </row>
    <row r="16" s="1" customFormat="1" ht="13.5" spans="4:5">
      <c r="D16" s="69"/>
      <c r="E16" s="69"/>
    </row>
    <row r="17" s="1" customFormat="1" ht="13.5" spans="4:5">
      <c r="D17" s="69"/>
      <c r="E17" s="69"/>
    </row>
    <row r="18" s="1" customFormat="1" ht="13.5" spans="4:5">
      <c r="D18" s="69"/>
      <c r="E18" s="69"/>
    </row>
    <row r="19" s="1" customFormat="1" ht="13.5" spans="4:5">
      <c r="D19" s="69"/>
      <c r="E19" s="69"/>
    </row>
    <row r="20" s="1" customFormat="1" ht="13.5" spans="4:5">
      <c r="D20" s="69"/>
      <c r="E20" s="69"/>
    </row>
    <row r="21" s="1" customFormat="1" ht="13.5" spans="4:5">
      <c r="D21" s="69"/>
      <c r="E21" s="69"/>
    </row>
    <row r="22" s="1" customFormat="1" ht="13.5" spans="4:5">
      <c r="D22" s="69"/>
      <c r="E22" s="69"/>
    </row>
    <row r="23" s="1" customFormat="1" ht="13.5" spans="4:5">
      <c r="D23" s="69"/>
      <c r="E23" s="69"/>
    </row>
    <row r="24" s="1" customFormat="1" ht="13.5" spans="4:5">
      <c r="D24" s="69"/>
      <c r="E24" s="69"/>
    </row>
    <row r="25" s="1" customFormat="1" ht="13.5" spans="4:5">
      <c r="D25" s="69"/>
      <c r="E25" s="69"/>
    </row>
    <row r="26" s="1" customFormat="1" ht="13.5" spans="4:5">
      <c r="D26" s="69"/>
      <c r="E26" s="69"/>
    </row>
    <row r="27" s="1" customFormat="1" ht="13.5" spans="4:5">
      <c r="D27" s="69"/>
      <c r="E27" s="69"/>
    </row>
    <row r="28" s="1" customFormat="1" ht="13.5" spans="4:5">
      <c r="D28" s="69"/>
      <c r="E28" s="69"/>
    </row>
    <row r="29" s="1" customFormat="1" ht="13.5" spans="4:5">
      <c r="D29" s="69"/>
      <c r="E29" s="69"/>
    </row>
    <row r="30" s="1" customFormat="1" ht="13.5" spans="4:5">
      <c r="D30" s="69"/>
      <c r="E30" s="69"/>
    </row>
    <row r="31" s="1" customFormat="1" ht="13.5" spans="4:5">
      <c r="D31" s="69"/>
      <c r="E31" s="69"/>
    </row>
    <row r="32" s="1" customFormat="1" ht="13.5" spans="4:5">
      <c r="D32" s="69"/>
      <c r="E32" s="69"/>
    </row>
    <row r="33" s="1" customFormat="1" ht="13.5" spans="4:5">
      <c r="D33" s="69"/>
      <c r="E33" s="69"/>
    </row>
    <row r="34" s="1" customFormat="1" ht="13.5" spans="4:5">
      <c r="D34" s="69"/>
      <c r="E34" s="69"/>
    </row>
    <row r="35" s="1" customFormat="1" ht="13.5" spans="4:5">
      <c r="D35" s="69"/>
      <c r="E35" s="69"/>
    </row>
    <row r="36" s="1" customFormat="1" ht="13.5" spans="4:5">
      <c r="D36" s="69"/>
      <c r="E36" s="69"/>
    </row>
    <row r="37" s="1" customFormat="1" ht="13.5" spans="4:5">
      <c r="D37" s="69"/>
      <c r="E37" s="69"/>
    </row>
    <row r="38" s="1" customFormat="1" ht="13.5" spans="4:5">
      <c r="D38" s="69"/>
      <c r="E38" s="69"/>
    </row>
    <row r="39" s="1" customFormat="1" ht="13.5" spans="4:5">
      <c r="D39" s="69"/>
      <c r="E39" s="69"/>
    </row>
    <row r="40" s="1" customFormat="1" ht="13.5" spans="4:5">
      <c r="D40" s="69"/>
      <c r="E40" s="69"/>
    </row>
    <row r="41" s="1" customFormat="1" ht="13.5" spans="4:5">
      <c r="D41" s="69"/>
      <c r="E41" s="69"/>
    </row>
    <row r="42" s="1" customFormat="1" ht="13.5" spans="4:5">
      <c r="D42" s="69"/>
      <c r="E42" s="69"/>
    </row>
    <row r="43" s="1" customFormat="1" ht="13.5" spans="4:5">
      <c r="D43" s="69"/>
      <c r="E43" s="69"/>
    </row>
    <row r="44" s="1" customFormat="1" ht="13.5" spans="4:5">
      <c r="D44" s="69"/>
      <c r="E44" s="69"/>
    </row>
    <row r="45" s="1" customFormat="1" ht="13.5" spans="4:5">
      <c r="D45" s="69"/>
      <c r="E45" s="69"/>
    </row>
    <row r="46" s="1" customFormat="1" ht="13.5" spans="4:5">
      <c r="D46" s="69"/>
      <c r="E46" s="69"/>
    </row>
    <row r="47" s="1" customFormat="1" ht="13.5" spans="4:5">
      <c r="D47" s="69"/>
      <c r="E47" s="69"/>
    </row>
    <row r="48" s="1" customFormat="1" ht="13.5" spans="4:5">
      <c r="D48" s="69"/>
      <c r="E48" s="69"/>
    </row>
    <row r="49" s="1" customFormat="1" ht="13.5" spans="4:5">
      <c r="D49" s="69"/>
      <c r="E49" s="69"/>
    </row>
    <row r="50" s="1" customFormat="1" ht="13.5" spans="4:5">
      <c r="D50" s="69"/>
      <c r="E50" s="69"/>
    </row>
    <row r="51" s="1" customFormat="1" ht="13.5" spans="4:5">
      <c r="D51" s="69"/>
      <c r="E51" s="69"/>
    </row>
    <row r="52" s="1" customFormat="1" ht="13.5" spans="4:5">
      <c r="D52" s="69"/>
      <c r="E52" s="69"/>
    </row>
    <row r="53" s="1" customFormat="1" ht="13.5" spans="4:5">
      <c r="D53" s="69"/>
      <c r="E53" s="69"/>
    </row>
    <row r="54" s="1" customFormat="1" ht="13.5" spans="4:5">
      <c r="D54" s="69"/>
      <c r="E54" s="69"/>
    </row>
    <row r="55" s="1" customFormat="1" ht="13.5" spans="4:5">
      <c r="D55" s="69"/>
      <c r="E55" s="69"/>
    </row>
    <row r="56" s="1" customFormat="1" ht="13.5" spans="4:5">
      <c r="D56" s="69"/>
      <c r="E56" s="69"/>
    </row>
    <row r="57" s="1" customFormat="1" ht="13.5" spans="4:5">
      <c r="D57" s="69"/>
      <c r="E57" s="69"/>
    </row>
    <row r="58" s="1" customFormat="1" ht="13.5" spans="4:5">
      <c r="D58" s="69"/>
      <c r="E58" s="69"/>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workbookViewId="0">
      <selection activeCell="B12" sqref="B12"/>
    </sheetView>
  </sheetViews>
  <sheetFormatPr defaultColWidth="9.25833333333333" defaultRowHeight="14.25" outlineLevelCol="4"/>
  <cols>
    <col min="1" max="1" width="16.5833333333333" style="1" customWidth="1"/>
    <col min="2" max="5" width="16.7" style="1" customWidth="1"/>
    <col min="6" max="16375" width="9.25833333333333" style="1"/>
  </cols>
  <sheetData>
    <row r="1" s="1" customFormat="1" ht="18" customHeight="1" spans="1:5">
      <c r="A1" s="52" t="s">
        <v>1727</v>
      </c>
      <c r="D1" s="53"/>
      <c r="E1" s="53"/>
    </row>
    <row r="2" s="1" customFormat="1" ht="28.15" customHeight="1" spans="1:5">
      <c r="A2" s="54" t="s">
        <v>70</v>
      </c>
      <c r="B2" s="54"/>
      <c r="C2" s="54"/>
      <c r="D2" s="54"/>
      <c r="E2" s="54"/>
    </row>
    <row r="3" s="1" customFormat="1" ht="25" customHeight="1" spans="1:5">
      <c r="A3" s="81"/>
      <c r="B3" s="81"/>
      <c r="C3" s="81"/>
      <c r="D3" s="84"/>
      <c r="E3" s="85" t="s">
        <v>1706</v>
      </c>
    </row>
    <row r="4" s="1" customFormat="1" ht="40" customHeight="1" spans="1:5">
      <c r="A4" s="58" t="s">
        <v>1707</v>
      </c>
      <c r="B4" s="58" t="s">
        <v>1728</v>
      </c>
      <c r="C4" s="58" t="s">
        <v>1729</v>
      </c>
      <c r="D4" s="59" t="s">
        <v>1730</v>
      </c>
      <c r="E4" s="59" t="s">
        <v>1731</v>
      </c>
    </row>
    <row r="5" s="1" customFormat="1" ht="40" hidden="1" customHeight="1" spans="1:5">
      <c r="A5" s="60" t="s">
        <v>1242</v>
      </c>
      <c r="B5" s="86">
        <v>422.56</v>
      </c>
      <c r="C5" s="86">
        <f>C6+C7+C8+C9+C10</f>
        <v>101.06</v>
      </c>
      <c r="D5" s="86">
        <f>D6+D7+D8+D9+D10</f>
        <v>494.17</v>
      </c>
      <c r="E5" s="86">
        <f>E6+E7+E8+E9+E10</f>
        <v>487.99</v>
      </c>
    </row>
    <row r="6" s="1" customFormat="1" ht="40" hidden="1" customHeight="1" spans="1:5">
      <c r="A6" s="62" t="s">
        <v>1712</v>
      </c>
      <c r="B6" s="63">
        <v>48.32</v>
      </c>
      <c r="C6" s="87">
        <v>9.79</v>
      </c>
      <c r="D6" s="63">
        <v>49.27</v>
      </c>
      <c r="E6" s="63">
        <v>48.32</v>
      </c>
    </row>
    <row r="7" s="1" customFormat="1" ht="40" hidden="1" customHeight="1" spans="1:5">
      <c r="A7" s="62" t="s">
        <v>1713</v>
      </c>
      <c r="B7" s="63">
        <v>47.8</v>
      </c>
      <c r="C7" s="87">
        <v>14.89</v>
      </c>
      <c r="D7" s="63">
        <v>48.73</v>
      </c>
      <c r="E7" s="63">
        <v>47.8</v>
      </c>
    </row>
    <row r="8" s="1" customFormat="1" ht="40" hidden="1" customHeight="1" spans="1:5">
      <c r="A8" s="62" t="s">
        <v>1714</v>
      </c>
      <c r="B8" s="63">
        <v>44.28</v>
      </c>
      <c r="C8" s="87">
        <v>17.66</v>
      </c>
      <c r="D8" s="63">
        <v>45.08</v>
      </c>
      <c r="E8" s="63">
        <v>44.28</v>
      </c>
    </row>
    <row r="9" s="1" customFormat="1" ht="40" hidden="1" customHeight="1" spans="1:5">
      <c r="A9" s="62" t="s">
        <v>1715</v>
      </c>
      <c r="B9" s="63">
        <v>28.96</v>
      </c>
      <c r="C9" s="87">
        <v>4.3</v>
      </c>
      <c r="D9" s="63">
        <v>30.35</v>
      </c>
      <c r="E9" s="63">
        <v>28.96</v>
      </c>
    </row>
    <row r="10" s="1" customFormat="1" ht="40" hidden="1" customHeight="1" spans="1:5">
      <c r="A10" s="60" t="s">
        <v>1716</v>
      </c>
      <c r="B10" s="61">
        <v>253.2</v>
      </c>
      <c r="C10" s="61">
        <f>SUM(C11:C14)</f>
        <v>54.42</v>
      </c>
      <c r="D10" s="61">
        <f>SUM(D11:D14)</f>
        <v>320.74</v>
      </c>
      <c r="E10" s="61">
        <f>SUM(E11:E14)</f>
        <v>318.63</v>
      </c>
    </row>
    <row r="11" s="1" customFormat="1" ht="40" hidden="1" customHeight="1" spans="1:5">
      <c r="A11" s="62" t="s">
        <v>1717</v>
      </c>
      <c r="B11" s="63">
        <v>18.99</v>
      </c>
      <c r="C11" s="88">
        <v>1.87</v>
      </c>
      <c r="D11" s="88">
        <v>20.23</v>
      </c>
      <c r="E11" s="63">
        <v>18.99</v>
      </c>
    </row>
    <row r="12" s="1" customFormat="1" ht="40" customHeight="1" spans="1:5">
      <c r="A12" s="62" t="s">
        <v>1726</v>
      </c>
      <c r="B12" s="63">
        <v>167.74</v>
      </c>
      <c r="C12" s="88">
        <v>32.4</v>
      </c>
      <c r="D12" s="88">
        <v>200.14</v>
      </c>
      <c r="E12" s="63">
        <v>199.69</v>
      </c>
    </row>
    <row r="13" s="1" customFormat="1" ht="40" hidden="1" customHeight="1" spans="1:5">
      <c r="A13" s="62" t="s">
        <v>1719</v>
      </c>
      <c r="B13" s="63">
        <v>45.8</v>
      </c>
      <c r="C13" s="89">
        <v>8.7</v>
      </c>
      <c r="D13" s="88">
        <v>54.92</v>
      </c>
      <c r="E13" s="63">
        <v>54.5</v>
      </c>
    </row>
    <row r="14" s="1" customFormat="1" ht="40" hidden="1" customHeight="1" spans="1:5">
      <c r="A14" s="62" t="s">
        <v>1720</v>
      </c>
      <c r="B14" s="63">
        <v>34.0000000001</v>
      </c>
      <c r="C14" s="88">
        <v>11.45</v>
      </c>
      <c r="D14" s="88">
        <v>45.45</v>
      </c>
      <c r="E14" s="63">
        <v>45.45</v>
      </c>
    </row>
    <row r="15" s="1" customFormat="1" ht="19.9" customHeight="1" spans="1:5">
      <c r="A15" s="90"/>
      <c r="B15" s="90"/>
      <c r="C15" s="90"/>
      <c r="D15" s="90"/>
      <c r="E15" s="90"/>
    </row>
    <row r="16" s="1" customFormat="1" ht="13.5" spans="4:5">
      <c r="D16" s="69"/>
      <c r="E16" s="69"/>
    </row>
    <row r="17" s="1" customFormat="1" ht="13.5" spans="4:5">
      <c r="D17" s="69"/>
      <c r="E17" s="69"/>
    </row>
    <row r="18" s="1" customFormat="1" ht="13.5" spans="4:5">
      <c r="D18" s="69"/>
      <c r="E18" s="69"/>
    </row>
    <row r="19" s="1" customFormat="1" ht="13.5" spans="4:5">
      <c r="D19" s="69"/>
      <c r="E19" s="69"/>
    </row>
    <row r="20" s="1" customFormat="1" ht="13.5" spans="4:5">
      <c r="D20" s="69"/>
      <c r="E20" s="69"/>
    </row>
    <row r="21" s="1" customFormat="1" ht="13.5" spans="4:5">
      <c r="D21" s="69"/>
      <c r="E21" s="69"/>
    </row>
    <row r="22" s="1" customFormat="1" ht="13.5" spans="4:5">
      <c r="D22" s="69"/>
      <c r="E22" s="69"/>
    </row>
    <row r="23" s="1" customFormat="1" ht="13.5" spans="4:5">
      <c r="D23" s="69"/>
      <c r="E23" s="69"/>
    </row>
    <row r="24" s="1" customFormat="1" ht="13.5" spans="4:5">
      <c r="D24" s="69"/>
      <c r="E24" s="69"/>
    </row>
    <row r="25" s="1" customFormat="1" ht="13.5" spans="4:5">
      <c r="D25" s="69"/>
      <c r="E25" s="69"/>
    </row>
    <row r="26" s="1" customFormat="1" ht="13.5" spans="4:5">
      <c r="D26" s="69"/>
      <c r="E26" s="69"/>
    </row>
    <row r="27" s="1" customFormat="1" ht="13.5" spans="4:5">
      <c r="D27" s="69"/>
      <c r="E27" s="69"/>
    </row>
    <row r="28" s="1" customFormat="1" ht="13.5" spans="4:5">
      <c r="D28" s="69"/>
      <c r="E28" s="69"/>
    </row>
    <row r="29" s="1" customFormat="1" ht="13.5" spans="4:5">
      <c r="D29" s="69"/>
      <c r="E29" s="69"/>
    </row>
    <row r="30" s="1" customFormat="1" ht="13.5" spans="4:5">
      <c r="D30" s="69"/>
      <c r="E30" s="69"/>
    </row>
    <row r="31" s="1" customFormat="1" ht="13.5" spans="4:5">
      <c r="D31" s="69"/>
      <c r="E31" s="69"/>
    </row>
    <row r="32" s="1" customFormat="1" ht="13.5" spans="4:5">
      <c r="D32" s="69"/>
      <c r="E32" s="69"/>
    </row>
    <row r="33" s="1" customFormat="1" ht="13.5" spans="4:5">
      <c r="D33" s="69"/>
      <c r="E33" s="69"/>
    </row>
    <row r="34" s="1" customFormat="1" ht="13.5" spans="4:5">
      <c r="D34" s="69"/>
      <c r="E34" s="69"/>
    </row>
    <row r="35" s="1" customFormat="1" ht="13.5" spans="4:5">
      <c r="D35" s="69"/>
      <c r="E35" s="69"/>
    </row>
    <row r="36" s="1" customFormat="1" ht="13.5" spans="4:5">
      <c r="D36" s="69"/>
      <c r="E36" s="69"/>
    </row>
    <row r="37" s="1" customFormat="1" ht="13.5" spans="4:5">
      <c r="D37" s="69"/>
      <c r="E37" s="69"/>
    </row>
    <row r="38" s="1" customFormat="1" ht="13.5" spans="4:5">
      <c r="D38" s="69"/>
      <c r="E38" s="69"/>
    </row>
    <row r="39" s="1" customFormat="1" ht="13.5" spans="4:5">
      <c r="D39" s="69"/>
      <c r="E39" s="69"/>
    </row>
    <row r="40" s="1" customFormat="1" ht="13.5" spans="4:5">
      <c r="D40" s="69"/>
      <c r="E40" s="69"/>
    </row>
    <row r="41" s="1" customFormat="1" ht="13.5" spans="4:5">
      <c r="D41" s="69"/>
      <c r="E41" s="69"/>
    </row>
    <row r="42" s="1" customFormat="1" ht="13.5" spans="4:5">
      <c r="D42" s="69"/>
      <c r="E42" s="69"/>
    </row>
    <row r="43" s="1" customFormat="1" ht="13.5" spans="4:5">
      <c r="D43" s="69"/>
      <c r="E43" s="69"/>
    </row>
    <row r="44" s="1" customFormat="1" ht="13.5" spans="4:5">
      <c r="D44" s="69"/>
      <c r="E44" s="69"/>
    </row>
    <row r="45" s="1" customFormat="1" ht="13.5" spans="4:5">
      <c r="D45" s="69"/>
      <c r="E45" s="69"/>
    </row>
    <row r="46" s="1" customFormat="1" ht="13.5" spans="4:5">
      <c r="D46" s="69"/>
      <c r="E46" s="69"/>
    </row>
    <row r="47" s="1" customFormat="1" ht="13.5" spans="4:5">
      <c r="D47" s="69"/>
      <c r="E47" s="69"/>
    </row>
    <row r="48" s="1" customFormat="1" ht="13.5" spans="4:5">
      <c r="D48" s="69"/>
      <c r="E48" s="69"/>
    </row>
    <row r="49" s="1" customFormat="1" ht="13.5" spans="4:5">
      <c r="D49" s="69"/>
      <c r="E49" s="69"/>
    </row>
    <row r="50" s="1" customFormat="1" ht="13.5" spans="4:5">
      <c r="D50" s="69"/>
      <c r="E50" s="69"/>
    </row>
    <row r="51" s="1" customFormat="1" ht="13.5" spans="4:5">
      <c r="D51" s="69"/>
      <c r="E51" s="69"/>
    </row>
    <row r="52" s="1" customFormat="1" ht="13.5" spans="4:5">
      <c r="D52" s="69"/>
      <c r="E52" s="69"/>
    </row>
    <row r="53" s="1" customFormat="1" ht="13.5" spans="4:5">
      <c r="D53" s="69"/>
      <c r="E53" s="69"/>
    </row>
    <row r="54" s="1" customFormat="1" ht="13.5" spans="4:5">
      <c r="D54" s="69"/>
      <c r="E54" s="69"/>
    </row>
    <row r="55" s="1" customFormat="1" ht="13.5" spans="4:5">
      <c r="D55" s="69"/>
      <c r="E55" s="69"/>
    </row>
    <row r="56" s="1" customFormat="1" ht="13.5" spans="4:5">
      <c r="D56" s="69"/>
      <c r="E56" s="69"/>
    </row>
    <row r="57" s="1" customFormat="1" ht="13.5" spans="4:5">
      <c r="D57" s="69"/>
      <c r="E57" s="69"/>
    </row>
    <row r="58" s="1" customFormat="1" ht="13.5" spans="4:5">
      <c r="D58" s="69"/>
      <c r="E58" s="69"/>
    </row>
  </sheetData>
  <mergeCells count="2">
    <mergeCell ref="A2:E2"/>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8"/>
  <sheetViews>
    <sheetView workbookViewId="0">
      <selection activeCell="D13" sqref="D13"/>
    </sheetView>
  </sheetViews>
  <sheetFormatPr defaultColWidth="9.25833333333333" defaultRowHeight="14.25" outlineLevelCol="7"/>
  <cols>
    <col min="1" max="1" width="15.1" style="1" customWidth="1"/>
    <col min="2" max="4" width="9.5" style="1" customWidth="1"/>
    <col min="5" max="5" width="10.25" style="1" customWidth="1"/>
    <col min="6" max="8" width="9.5" style="1" customWidth="1"/>
    <col min="9" max="16375" width="9.25833333333333" style="1"/>
  </cols>
  <sheetData>
    <row r="1" s="1" customFormat="1" ht="18" customHeight="1" spans="1:8">
      <c r="A1" s="52" t="s">
        <v>1732</v>
      </c>
      <c r="B1" s="73"/>
      <c r="C1" s="73"/>
      <c r="D1" s="73"/>
      <c r="E1" s="73"/>
      <c r="F1" s="73"/>
      <c r="G1" s="73"/>
      <c r="H1" s="73"/>
    </row>
    <row r="2" s="1" customFormat="1" ht="28.15" customHeight="1" spans="1:8">
      <c r="A2" s="80" t="s">
        <v>72</v>
      </c>
      <c r="B2" s="80"/>
      <c r="C2" s="80"/>
      <c r="D2" s="80"/>
      <c r="E2" s="80"/>
      <c r="F2" s="80"/>
      <c r="G2" s="80"/>
      <c r="H2" s="80"/>
    </row>
    <row r="3" s="1" customFormat="1" ht="27" customHeight="1" spans="1:8">
      <c r="A3" s="81"/>
      <c r="B3" s="82"/>
      <c r="C3" s="82"/>
      <c r="D3" s="82"/>
      <c r="E3" s="82"/>
      <c r="F3" s="82"/>
      <c r="G3" s="83" t="s">
        <v>1706</v>
      </c>
      <c r="H3" s="83"/>
    </row>
    <row r="4" s="1" customFormat="1" ht="55" customHeight="1" spans="1:8">
      <c r="A4" s="58" t="s">
        <v>1707</v>
      </c>
      <c r="B4" s="77" t="s">
        <v>1242</v>
      </c>
      <c r="C4" s="77" t="s">
        <v>1733</v>
      </c>
      <c r="D4" s="77"/>
      <c r="E4" s="77"/>
      <c r="F4" s="77" t="s">
        <v>1734</v>
      </c>
      <c r="G4" s="77"/>
      <c r="H4" s="77"/>
    </row>
    <row r="5" s="1" customFormat="1" ht="57" customHeight="1" spans="1:8">
      <c r="A5" s="58"/>
      <c r="B5" s="77"/>
      <c r="C5" s="77" t="s">
        <v>1735</v>
      </c>
      <c r="D5" s="77" t="s">
        <v>1736</v>
      </c>
      <c r="E5" s="77" t="s">
        <v>1737</v>
      </c>
      <c r="F5" s="77" t="s">
        <v>1735</v>
      </c>
      <c r="G5" s="77" t="s">
        <v>1736</v>
      </c>
      <c r="H5" s="77" t="s">
        <v>1737</v>
      </c>
    </row>
    <row r="6" s="1" customFormat="1" ht="40" hidden="1" customHeight="1" spans="1:8">
      <c r="A6" s="60" t="s">
        <v>1242</v>
      </c>
      <c r="B6" s="78">
        <f t="shared" ref="B6:H6" si="0">SUM(B7:B11)</f>
        <v>146.8867</v>
      </c>
      <c r="C6" s="78">
        <f t="shared" si="0"/>
        <v>30.0362</v>
      </c>
      <c r="D6" s="78">
        <f t="shared" si="0"/>
        <v>0.75</v>
      </c>
      <c r="E6" s="78">
        <f t="shared" si="0"/>
        <v>29.2862</v>
      </c>
      <c r="F6" s="78">
        <f t="shared" si="0"/>
        <v>116.8505</v>
      </c>
      <c r="G6" s="78">
        <f t="shared" si="0"/>
        <v>101.06</v>
      </c>
      <c r="H6" s="78">
        <f t="shared" si="0"/>
        <v>15.7905</v>
      </c>
    </row>
    <row r="7" s="1" customFormat="1" ht="40" hidden="1" customHeight="1" spans="1:8">
      <c r="A7" s="62" t="s">
        <v>1712</v>
      </c>
      <c r="B7" s="65">
        <f t="shared" ref="B7:B10" si="1">C7+F7</f>
        <v>21.2944</v>
      </c>
      <c r="C7" s="65">
        <f t="shared" ref="C7:C10" si="2">SUM(D7:E7)</f>
        <v>11.3544</v>
      </c>
      <c r="D7" s="65">
        <v>0</v>
      </c>
      <c r="E7" s="65">
        <v>11.3544</v>
      </c>
      <c r="F7" s="65">
        <f t="shared" ref="F7:F10" si="3">SUM(G7:H7)</f>
        <v>9.94</v>
      </c>
      <c r="G7" s="65">
        <v>9.79</v>
      </c>
      <c r="H7" s="65">
        <v>0.15</v>
      </c>
    </row>
    <row r="8" s="1" customFormat="1" ht="40" hidden="1" customHeight="1" spans="1:8">
      <c r="A8" s="62" t="s">
        <v>1713</v>
      </c>
      <c r="B8" s="65">
        <f t="shared" si="1"/>
        <v>17.406</v>
      </c>
      <c r="C8" s="65">
        <f t="shared" si="2"/>
        <v>2.316</v>
      </c>
      <c r="D8" s="65">
        <v>0.07</v>
      </c>
      <c r="E8" s="65">
        <v>2.246</v>
      </c>
      <c r="F8" s="65">
        <f t="shared" si="3"/>
        <v>15.09</v>
      </c>
      <c r="G8" s="65">
        <v>14.89</v>
      </c>
      <c r="H8" s="65">
        <v>0.2</v>
      </c>
    </row>
    <row r="9" s="1" customFormat="1" ht="40" hidden="1" customHeight="1" spans="1:8">
      <c r="A9" s="62" t="s">
        <v>1714</v>
      </c>
      <c r="B9" s="65">
        <f t="shared" si="1"/>
        <v>18.5394</v>
      </c>
      <c r="C9" s="65">
        <f t="shared" si="2"/>
        <v>0.8794</v>
      </c>
      <c r="D9" s="65">
        <v>0.07</v>
      </c>
      <c r="E9" s="65">
        <v>0.8094</v>
      </c>
      <c r="F9" s="65">
        <f t="shared" si="3"/>
        <v>17.66</v>
      </c>
      <c r="G9" s="65">
        <v>17.66</v>
      </c>
      <c r="H9" s="65">
        <v>0</v>
      </c>
    </row>
    <row r="10" s="1" customFormat="1" ht="40" hidden="1" customHeight="1" spans="1:8">
      <c r="A10" s="62" t="s">
        <v>1715</v>
      </c>
      <c r="B10" s="65">
        <f t="shared" si="1"/>
        <v>5.6176</v>
      </c>
      <c r="C10" s="65">
        <f t="shared" si="2"/>
        <v>1.3176</v>
      </c>
      <c r="D10" s="65">
        <v>0.03</v>
      </c>
      <c r="E10" s="65">
        <v>1.2876</v>
      </c>
      <c r="F10" s="65">
        <f t="shared" si="3"/>
        <v>4.3</v>
      </c>
      <c r="G10" s="65">
        <v>4.3</v>
      </c>
      <c r="H10" s="65">
        <v>0</v>
      </c>
    </row>
    <row r="11" s="1" customFormat="1" ht="40" hidden="1" customHeight="1" spans="1:8">
      <c r="A11" s="60" t="s">
        <v>1716</v>
      </c>
      <c r="B11" s="65">
        <f t="shared" ref="B11:H11" si="4">SUM(B12:B15)</f>
        <v>84.0293</v>
      </c>
      <c r="C11" s="65">
        <f t="shared" si="4"/>
        <v>14.1688</v>
      </c>
      <c r="D11" s="65">
        <f t="shared" si="4"/>
        <v>0.58</v>
      </c>
      <c r="E11" s="65">
        <f t="shared" si="4"/>
        <v>13.5888</v>
      </c>
      <c r="F11" s="65">
        <f t="shared" si="4"/>
        <v>69.8605</v>
      </c>
      <c r="G11" s="65">
        <f t="shared" si="4"/>
        <v>54.42</v>
      </c>
      <c r="H11" s="65">
        <f t="shared" si="4"/>
        <v>15.4405</v>
      </c>
    </row>
    <row r="12" s="1" customFormat="1" ht="40" hidden="1" customHeight="1" spans="1:8">
      <c r="A12" s="62" t="s">
        <v>1717</v>
      </c>
      <c r="B12" s="65">
        <f t="shared" ref="B12:B15" si="5">C12+F12</f>
        <v>6.7636</v>
      </c>
      <c r="C12" s="65">
        <f t="shared" ref="C12:C15" si="6">SUM(D12:E12)</f>
        <v>4.6936</v>
      </c>
      <c r="D12" s="65">
        <v>0.12</v>
      </c>
      <c r="E12" s="65">
        <v>4.5736</v>
      </c>
      <c r="F12" s="65">
        <f t="shared" ref="F12:F15" si="7">SUM(G12:H12)</f>
        <v>2.07</v>
      </c>
      <c r="G12" s="65">
        <v>1.87</v>
      </c>
      <c r="H12" s="65">
        <v>0.2</v>
      </c>
    </row>
    <row r="13" s="1" customFormat="1" ht="40" customHeight="1" spans="1:8">
      <c r="A13" s="62" t="s">
        <v>1726</v>
      </c>
      <c r="B13" s="65">
        <v>50.5085</v>
      </c>
      <c r="C13" s="65">
        <v>2.958</v>
      </c>
      <c r="D13" s="65">
        <v>0</v>
      </c>
      <c r="E13" s="65">
        <v>2.958</v>
      </c>
      <c r="F13" s="65">
        <v>47.5505</v>
      </c>
      <c r="G13" s="65">
        <v>32.4</v>
      </c>
      <c r="H13" s="65">
        <v>15.1505</v>
      </c>
    </row>
    <row r="14" s="1" customFormat="1" ht="40" hidden="1" customHeight="1" spans="1:8">
      <c r="A14" s="62" t="s">
        <v>1719</v>
      </c>
      <c r="B14" s="65">
        <f t="shared" si="5"/>
        <v>13.4312</v>
      </c>
      <c r="C14" s="65">
        <f t="shared" si="6"/>
        <v>4.6412</v>
      </c>
      <c r="D14" s="65">
        <v>0.33</v>
      </c>
      <c r="E14" s="65">
        <v>4.3112</v>
      </c>
      <c r="F14" s="65">
        <f t="shared" si="7"/>
        <v>8.79</v>
      </c>
      <c r="G14" s="65">
        <v>8.7</v>
      </c>
      <c r="H14" s="65">
        <v>0.09</v>
      </c>
    </row>
    <row r="15" s="1" customFormat="1" ht="40" hidden="1" customHeight="1" spans="1:8">
      <c r="A15" s="62" t="s">
        <v>1720</v>
      </c>
      <c r="B15" s="65">
        <f t="shared" si="5"/>
        <v>13.326</v>
      </c>
      <c r="C15" s="65">
        <f t="shared" si="6"/>
        <v>1.876</v>
      </c>
      <c r="D15" s="65">
        <v>0.13</v>
      </c>
      <c r="E15" s="65">
        <v>1.746</v>
      </c>
      <c r="F15" s="65">
        <f t="shared" si="7"/>
        <v>11.45</v>
      </c>
      <c r="G15" s="65">
        <v>11.45</v>
      </c>
      <c r="H15" s="65">
        <v>0</v>
      </c>
    </row>
    <row r="16" s="1" customFormat="1" ht="13.5" spans="2:8">
      <c r="B16" s="79"/>
      <c r="C16" s="79"/>
      <c r="D16" s="79"/>
      <c r="E16" s="79"/>
      <c r="F16" s="79"/>
      <c r="G16" s="79"/>
      <c r="H16" s="79"/>
    </row>
    <row r="17" s="1" customFormat="1" ht="13.5" spans="2:8">
      <c r="B17" s="79"/>
      <c r="C17" s="79"/>
      <c r="D17" s="79"/>
      <c r="E17" s="79"/>
      <c r="F17" s="79"/>
      <c r="G17" s="79"/>
      <c r="H17" s="79"/>
    </row>
    <row r="18" s="1" customFormat="1" ht="13.5" spans="2:8">
      <c r="B18" s="79"/>
      <c r="C18" s="79"/>
      <c r="D18" s="79"/>
      <c r="E18" s="79"/>
      <c r="F18" s="79"/>
      <c r="G18" s="79"/>
      <c r="H18" s="79"/>
    </row>
    <row r="19" s="1" customFormat="1" ht="13.5" spans="2:8">
      <c r="B19" s="79"/>
      <c r="C19" s="79"/>
      <c r="D19" s="79"/>
      <c r="E19" s="79"/>
      <c r="F19" s="79"/>
      <c r="G19" s="79"/>
      <c r="H19" s="79"/>
    </row>
    <row r="20" s="1" customFormat="1" ht="13.5" spans="2:8">
      <c r="B20" s="79"/>
      <c r="C20" s="79"/>
      <c r="D20" s="79"/>
      <c r="E20" s="79"/>
      <c r="F20" s="79"/>
      <c r="G20" s="79"/>
      <c r="H20" s="79"/>
    </row>
    <row r="21" s="1" customFormat="1" ht="13.5" spans="2:8">
      <c r="B21" s="79"/>
      <c r="C21" s="79"/>
      <c r="D21" s="79"/>
      <c r="E21" s="79"/>
      <c r="F21" s="79"/>
      <c r="G21" s="79"/>
      <c r="H21" s="79"/>
    </row>
    <row r="22" s="1" customFormat="1" ht="13.5" spans="2:8">
      <c r="B22" s="79"/>
      <c r="C22" s="79"/>
      <c r="D22" s="79"/>
      <c r="E22" s="79"/>
      <c r="F22" s="79"/>
      <c r="G22" s="79"/>
      <c r="H22" s="79"/>
    </row>
    <row r="23" s="1" customFormat="1" ht="13.5" spans="2:8">
      <c r="B23" s="79"/>
      <c r="C23" s="79"/>
      <c r="D23" s="79"/>
      <c r="E23" s="79"/>
      <c r="F23" s="79"/>
      <c r="G23" s="79"/>
      <c r="H23" s="79"/>
    </row>
    <row r="24" s="1" customFormat="1" ht="13.5" spans="2:8">
      <c r="B24" s="79"/>
      <c r="C24" s="79"/>
      <c r="D24" s="79"/>
      <c r="E24" s="79"/>
      <c r="F24" s="79"/>
      <c r="G24" s="79"/>
      <c r="H24" s="79"/>
    </row>
    <row r="25" s="1" customFormat="1" ht="13.5" spans="2:8">
      <c r="B25" s="79"/>
      <c r="C25" s="79"/>
      <c r="D25" s="79"/>
      <c r="E25" s="79"/>
      <c r="F25" s="79"/>
      <c r="G25" s="79"/>
      <c r="H25" s="79"/>
    </row>
    <row r="26" s="1" customFormat="1" ht="13.5" spans="2:8">
      <c r="B26" s="79"/>
      <c r="C26" s="79"/>
      <c r="D26" s="79"/>
      <c r="E26" s="79"/>
      <c r="F26" s="79"/>
      <c r="G26" s="79"/>
      <c r="H26" s="79"/>
    </row>
    <row r="27" s="1" customFormat="1" ht="13.5" spans="2:8">
      <c r="B27" s="79"/>
      <c r="C27" s="79"/>
      <c r="D27" s="79"/>
      <c r="E27" s="79"/>
      <c r="F27" s="79"/>
      <c r="G27" s="79"/>
      <c r="H27" s="79"/>
    </row>
    <row r="28" s="1" customFormat="1" ht="13.5" spans="2:8">
      <c r="B28" s="79"/>
      <c r="C28" s="79"/>
      <c r="D28" s="79"/>
      <c r="E28" s="79"/>
      <c r="F28" s="79"/>
      <c r="G28" s="79"/>
      <c r="H28" s="79"/>
    </row>
    <row r="29" s="1" customFormat="1" ht="13.5" spans="2:8">
      <c r="B29" s="79"/>
      <c r="C29" s="79"/>
      <c r="D29" s="79"/>
      <c r="E29" s="79"/>
      <c r="F29" s="79"/>
      <c r="G29" s="79"/>
      <c r="H29" s="79"/>
    </row>
    <row r="30" s="1" customFormat="1" ht="13.5" spans="2:8">
      <c r="B30" s="79"/>
      <c r="C30" s="79"/>
      <c r="D30" s="79"/>
      <c r="E30" s="79"/>
      <c r="F30" s="79"/>
      <c r="G30" s="79"/>
      <c r="H30" s="79"/>
    </row>
    <row r="31" s="1" customFormat="1" ht="13.5" spans="2:8">
      <c r="B31" s="79"/>
      <c r="C31" s="79"/>
      <c r="D31" s="79"/>
      <c r="E31" s="79"/>
      <c r="F31" s="79"/>
      <c r="G31" s="79"/>
      <c r="H31" s="79"/>
    </row>
    <row r="32" s="1" customFormat="1" ht="13.5" spans="2:8">
      <c r="B32" s="79"/>
      <c r="C32" s="79"/>
      <c r="D32" s="79"/>
      <c r="E32" s="79"/>
      <c r="F32" s="79"/>
      <c r="G32" s="79"/>
      <c r="H32" s="79"/>
    </row>
    <row r="33" s="1" customFormat="1" ht="13.5" spans="2:8">
      <c r="B33" s="79"/>
      <c r="C33" s="79"/>
      <c r="D33" s="79"/>
      <c r="E33" s="79"/>
      <c r="F33" s="79"/>
      <c r="G33" s="79"/>
      <c r="H33" s="79"/>
    </row>
    <row r="34" s="1" customFormat="1" ht="13.5" spans="2:8">
      <c r="B34" s="79"/>
      <c r="C34" s="79"/>
      <c r="D34" s="79"/>
      <c r="E34" s="79"/>
      <c r="F34" s="79"/>
      <c r="G34" s="79"/>
      <c r="H34" s="79"/>
    </row>
    <row r="35" s="1" customFormat="1" ht="13.5" spans="2:8">
      <c r="B35" s="79"/>
      <c r="C35" s="79"/>
      <c r="D35" s="79"/>
      <c r="E35" s="79"/>
      <c r="F35" s="79"/>
      <c r="G35" s="79"/>
      <c r="H35" s="79"/>
    </row>
    <row r="36" s="1" customFormat="1" ht="13.5" spans="2:8">
      <c r="B36" s="79"/>
      <c r="C36" s="79"/>
      <c r="D36" s="79"/>
      <c r="E36" s="79"/>
      <c r="F36" s="79"/>
      <c r="G36" s="79"/>
      <c r="H36" s="79"/>
    </row>
    <row r="37" s="1" customFormat="1" ht="13.5" spans="2:8">
      <c r="B37" s="79"/>
      <c r="C37" s="79"/>
      <c r="D37" s="79"/>
      <c r="E37" s="79"/>
      <c r="F37" s="79"/>
      <c r="G37" s="79"/>
      <c r="H37" s="79"/>
    </row>
    <row r="38" s="1" customFormat="1" ht="13.5" spans="2:8">
      <c r="B38" s="79"/>
      <c r="C38" s="79"/>
      <c r="D38" s="79"/>
      <c r="E38" s="79"/>
      <c r="F38" s="79"/>
      <c r="G38" s="79"/>
      <c r="H38" s="79"/>
    </row>
    <row r="39" s="1" customFormat="1" ht="13.5" spans="2:8">
      <c r="B39" s="79"/>
      <c r="C39" s="79"/>
      <c r="D39" s="79"/>
      <c r="E39" s="79"/>
      <c r="F39" s="79"/>
      <c r="G39" s="79"/>
      <c r="H39" s="79"/>
    </row>
    <row r="40" s="1" customFormat="1" ht="13.5" spans="2:8">
      <c r="B40" s="79"/>
      <c r="C40" s="79"/>
      <c r="D40" s="79"/>
      <c r="E40" s="79"/>
      <c r="F40" s="79"/>
      <c r="G40" s="79"/>
      <c r="H40" s="79"/>
    </row>
    <row r="41" s="1" customFormat="1" ht="13.5" spans="2:8">
      <c r="B41" s="79"/>
      <c r="C41" s="79"/>
      <c r="D41" s="79"/>
      <c r="E41" s="79"/>
      <c r="F41" s="79"/>
      <c r="G41" s="79"/>
      <c r="H41" s="79"/>
    </row>
    <row r="42" s="1" customFormat="1" ht="13.5" spans="2:8">
      <c r="B42" s="79"/>
      <c r="C42" s="79"/>
      <c r="D42" s="79"/>
      <c r="E42" s="79"/>
      <c r="F42" s="79"/>
      <c r="G42" s="79"/>
      <c r="H42" s="79"/>
    </row>
    <row r="43" s="1" customFormat="1" ht="13.5" spans="2:8">
      <c r="B43" s="79"/>
      <c r="C43" s="79"/>
      <c r="D43" s="79"/>
      <c r="E43" s="79"/>
      <c r="F43" s="79"/>
      <c r="G43" s="79"/>
      <c r="H43" s="79"/>
    </row>
    <row r="44" s="1" customFormat="1" ht="13.5" spans="2:8">
      <c r="B44" s="79"/>
      <c r="C44" s="79"/>
      <c r="D44" s="79"/>
      <c r="E44" s="79"/>
      <c r="F44" s="79"/>
      <c r="G44" s="79"/>
      <c r="H44" s="79"/>
    </row>
    <row r="45" s="1" customFormat="1" ht="13.5" spans="2:8">
      <c r="B45" s="79"/>
      <c r="C45" s="79"/>
      <c r="D45" s="79"/>
      <c r="E45" s="79"/>
      <c r="F45" s="79"/>
      <c r="G45" s="79"/>
      <c r="H45" s="79"/>
    </row>
    <row r="46" s="1" customFormat="1" ht="13.5" spans="2:8">
      <c r="B46" s="79"/>
      <c r="C46" s="79"/>
      <c r="D46" s="79"/>
      <c r="E46" s="79"/>
      <c r="F46" s="79"/>
      <c r="G46" s="79"/>
      <c r="H46" s="79"/>
    </row>
    <row r="47" s="1" customFormat="1" ht="13.5" spans="2:8">
      <c r="B47" s="79"/>
      <c r="C47" s="79"/>
      <c r="D47" s="79"/>
      <c r="E47" s="79"/>
      <c r="F47" s="79"/>
      <c r="G47" s="79"/>
      <c r="H47" s="79"/>
    </row>
    <row r="48" s="1" customFormat="1" ht="13.5" spans="2:8">
      <c r="B48" s="79"/>
      <c r="C48" s="79"/>
      <c r="D48" s="79"/>
      <c r="E48" s="79"/>
      <c r="F48" s="79"/>
      <c r="G48" s="79"/>
      <c r="H48" s="79"/>
    </row>
    <row r="49" s="1" customFormat="1" ht="13.5" spans="2:8">
      <c r="B49" s="79"/>
      <c r="C49" s="79"/>
      <c r="D49" s="79"/>
      <c r="E49" s="79"/>
      <c r="F49" s="79"/>
      <c r="G49" s="79"/>
      <c r="H49" s="79"/>
    </row>
    <row r="50" s="1" customFormat="1" ht="13.5" spans="2:8">
      <c r="B50" s="79"/>
      <c r="C50" s="79"/>
      <c r="D50" s="79"/>
      <c r="E50" s="79"/>
      <c r="F50" s="79"/>
      <c r="G50" s="79"/>
      <c r="H50" s="79"/>
    </row>
    <row r="51" s="1" customFormat="1" ht="13.5" spans="2:8">
      <c r="B51" s="79"/>
      <c r="C51" s="79"/>
      <c r="D51" s="79"/>
      <c r="E51" s="79"/>
      <c r="F51" s="79"/>
      <c r="G51" s="79"/>
      <c r="H51" s="79"/>
    </row>
    <row r="52" s="1" customFormat="1" ht="13.5" spans="2:8">
      <c r="B52" s="79"/>
      <c r="C52" s="79"/>
      <c r="D52" s="79"/>
      <c r="E52" s="79"/>
      <c r="F52" s="79"/>
      <c r="G52" s="79"/>
      <c r="H52" s="79"/>
    </row>
    <row r="53" s="1" customFormat="1" ht="13.5" spans="2:8">
      <c r="B53" s="79"/>
      <c r="C53" s="79"/>
      <c r="D53" s="79"/>
      <c r="E53" s="79"/>
      <c r="F53" s="79"/>
      <c r="G53" s="79"/>
      <c r="H53" s="79"/>
    </row>
    <row r="54" s="1" customFormat="1" ht="13.5" spans="2:8">
      <c r="B54" s="79"/>
      <c r="C54" s="79"/>
      <c r="D54" s="79"/>
      <c r="E54" s="79"/>
      <c r="F54" s="79"/>
      <c r="G54" s="79"/>
      <c r="H54" s="79"/>
    </row>
    <row r="55" s="1" customFormat="1" ht="13.5" spans="2:8">
      <c r="B55" s="79"/>
      <c r="C55" s="79"/>
      <c r="D55" s="79"/>
      <c r="E55" s="79"/>
      <c r="F55" s="79"/>
      <c r="G55" s="79"/>
      <c r="H55" s="79"/>
    </row>
    <row r="56" s="1" customFormat="1" ht="13.5" spans="2:8">
      <c r="B56" s="79"/>
      <c r="C56" s="79"/>
      <c r="D56" s="79"/>
      <c r="E56" s="79"/>
      <c r="F56" s="79"/>
      <c r="G56" s="79"/>
      <c r="H56" s="79"/>
    </row>
    <row r="57" s="1" customFormat="1" ht="13.5" spans="2:8">
      <c r="B57" s="79"/>
      <c r="C57" s="79"/>
      <c r="D57" s="79"/>
      <c r="E57" s="79"/>
      <c r="F57" s="79"/>
      <c r="G57" s="79"/>
      <c r="H57" s="79"/>
    </row>
    <row r="58" s="1" customFormat="1" ht="13.5" spans="2:8">
      <c r="B58" s="79"/>
      <c r="C58" s="79"/>
      <c r="D58" s="79"/>
      <c r="E58" s="79"/>
      <c r="F58" s="79"/>
      <c r="G58" s="79"/>
      <c r="H58" s="79"/>
    </row>
  </sheetData>
  <mergeCells count="6">
    <mergeCell ref="A2:H2"/>
    <mergeCell ref="G3:H3"/>
    <mergeCell ref="C4:E4"/>
    <mergeCell ref="F4:H4"/>
    <mergeCell ref="A4:A5"/>
    <mergeCell ref="B4:B5"/>
  </mergeCells>
  <printOptions horizontalCentered="1"/>
  <pageMargins left="0.393055555555556" right="0.393055555555556" top="0.393055555555556" bottom="0.393055555555556" header="0.5" footer="0.5"/>
  <pageSetup paperSize="9" orientation="portrait" horizont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8"/>
  <sheetViews>
    <sheetView workbookViewId="0">
      <selection activeCell="B27" sqref="B27"/>
    </sheetView>
  </sheetViews>
  <sheetFormatPr defaultColWidth="9.25833333333333" defaultRowHeight="12.75"/>
  <cols>
    <col min="1" max="4" width="21.8" style="1" customWidth="1"/>
    <col min="5" max="16384" width="9.25833333333333" style="1"/>
  </cols>
  <sheetData>
    <row r="1" s="1" customFormat="1" ht="18" customHeight="1" spans="1:4">
      <c r="A1" s="52" t="s">
        <v>1738</v>
      </c>
      <c r="B1" s="73"/>
      <c r="C1" s="73"/>
      <c r="D1" s="73"/>
    </row>
    <row r="2" s="1" customFormat="1" ht="28.15" customHeight="1" spans="1:4">
      <c r="A2" s="74" t="s">
        <v>74</v>
      </c>
      <c r="B2" s="74"/>
      <c r="C2" s="74"/>
      <c r="D2" s="74"/>
    </row>
    <row r="3" s="1" customFormat="1" ht="30" customHeight="1" spans="1:4">
      <c r="A3" s="55"/>
      <c r="B3" s="75"/>
      <c r="C3" s="75"/>
      <c r="D3" s="76" t="s">
        <v>1706</v>
      </c>
    </row>
    <row r="4" s="1" customFormat="1" ht="40" customHeight="1" spans="1:4">
      <c r="A4" s="58" t="s">
        <v>1707</v>
      </c>
      <c r="B4" s="77" t="s">
        <v>1739</v>
      </c>
      <c r="C4" s="77"/>
      <c r="D4" s="77"/>
    </row>
    <row r="5" s="1" customFormat="1" ht="40" customHeight="1" spans="1:4">
      <c r="A5" s="58"/>
      <c r="B5" s="77" t="s">
        <v>1242</v>
      </c>
      <c r="C5" s="77" t="s">
        <v>1740</v>
      </c>
      <c r="D5" s="77" t="s">
        <v>1741</v>
      </c>
    </row>
    <row r="6" s="1" customFormat="1" ht="40" hidden="1" customHeight="1" spans="1:13">
      <c r="A6" s="60" t="s">
        <v>1242</v>
      </c>
      <c r="B6" s="78">
        <f>SUM(B7:B11)</f>
        <v>70.6366414968</v>
      </c>
      <c r="C6" s="78">
        <v>33.84</v>
      </c>
      <c r="D6" s="78">
        <f>SUM(D7:D11)</f>
        <v>25.0747216489</v>
      </c>
      <c r="G6" s="41"/>
      <c r="H6" s="41"/>
      <c r="I6" s="41"/>
      <c r="J6" s="41"/>
      <c r="K6" s="41"/>
      <c r="L6" s="41"/>
      <c r="M6" s="41"/>
    </row>
    <row r="7" s="1" customFormat="1" ht="40" hidden="1" customHeight="1" spans="1:11">
      <c r="A7" s="62" t="s">
        <v>1712</v>
      </c>
      <c r="B7" s="65">
        <f t="shared" ref="B7:B10" si="0">SUM(C7:D7)</f>
        <v>14.3044</v>
      </c>
      <c r="C7" s="65">
        <v>11.5044</v>
      </c>
      <c r="D7" s="65">
        <v>2.8</v>
      </c>
      <c r="G7" s="41"/>
      <c r="H7" s="41"/>
      <c r="K7" s="41"/>
    </row>
    <row r="8" s="1" customFormat="1" ht="40" hidden="1" customHeight="1" spans="1:13">
      <c r="A8" s="62" t="s">
        <v>1713</v>
      </c>
      <c r="B8" s="65">
        <f t="shared" si="0"/>
        <v>4.061</v>
      </c>
      <c r="C8" s="65">
        <v>2.451</v>
      </c>
      <c r="D8" s="65">
        <v>1.61</v>
      </c>
      <c r="G8" s="41"/>
      <c r="H8" s="41"/>
      <c r="I8" s="41"/>
      <c r="J8" s="41"/>
      <c r="K8" s="41"/>
      <c r="L8" s="41"/>
      <c r="M8" s="41"/>
    </row>
    <row r="9" s="1" customFormat="1" ht="40" hidden="1" customHeight="1" spans="1:11">
      <c r="A9" s="62" t="s">
        <v>1714</v>
      </c>
      <c r="B9" s="65">
        <f t="shared" si="0"/>
        <v>2.9899</v>
      </c>
      <c r="C9" s="65">
        <v>0.8099</v>
      </c>
      <c r="D9" s="65">
        <v>2.18</v>
      </c>
      <c r="G9" s="41"/>
      <c r="H9" s="41"/>
      <c r="K9" s="41"/>
    </row>
    <row r="10" s="1" customFormat="1" ht="40" hidden="1" customHeight="1" spans="1:11">
      <c r="A10" s="62" t="s">
        <v>1715</v>
      </c>
      <c r="B10" s="65">
        <f t="shared" si="0"/>
        <v>2.7681</v>
      </c>
      <c r="C10" s="65">
        <v>1.2881</v>
      </c>
      <c r="D10" s="65">
        <v>1.48</v>
      </c>
      <c r="G10" s="41"/>
      <c r="H10" s="41"/>
      <c r="K10" s="41"/>
    </row>
    <row r="11" s="1" customFormat="1" ht="40" hidden="1" customHeight="1" spans="1:11">
      <c r="A11" s="60" t="s">
        <v>1716</v>
      </c>
      <c r="B11" s="78">
        <f>SUM(B12:B15)</f>
        <v>46.5132414968</v>
      </c>
      <c r="C11" s="78">
        <f>SUM(C12:C15)</f>
        <v>29.5085198479</v>
      </c>
      <c r="D11" s="78">
        <f>SUM(D12:D15)</f>
        <v>17.0047216489</v>
      </c>
      <c r="G11" s="41"/>
      <c r="H11" s="41"/>
      <c r="K11" s="41"/>
    </row>
    <row r="12" s="1" customFormat="1" ht="40" hidden="1" customHeight="1" spans="1:11">
      <c r="A12" s="62" t="s">
        <v>1717</v>
      </c>
      <c r="B12" s="65">
        <f t="shared" ref="B12:B15" si="1">SUM(C12:D12)</f>
        <v>7.1676</v>
      </c>
      <c r="C12" s="65">
        <v>4.7776</v>
      </c>
      <c r="D12" s="65">
        <v>2.39</v>
      </c>
      <c r="G12" s="41"/>
      <c r="H12" s="41"/>
      <c r="K12" s="41"/>
    </row>
    <row r="13" s="1" customFormat="1" ht="40" customHeight="1" spans="1:11">
      <c r="A13" s="62" t="s">
        <v>1726</v>
      </c>
      <c r="B13" s="65">
        <f t="shared" si="1"/>
        <v>25.8226414968</v>
      </c>
      <c r="C13" s="65">
        <v>18.5779198479</v>
      </c>
      <c r="D13" s="65">
        <v>7.2447216489</v>
      </c>
      <c r="G13" s="41"/>
      <c r="H13" s="41"/>
      <c r="K13" s="41"/>
    </row>
    <row r="14" s="1" customFormat="1" ht="40" hidden="1" customHeight="1" spans="1:11">
      <c r="A14" s="62" t="s">
        <v>1719</v>
      </c>
      <c r="B14" s="65">
        <f t="shared" si="1"/>
        <v>8.6139</v>
      </c>
      <c r="C14" s="65">
        <v>4.4039</v>
      </c>
      <c r="D14" s="65">
        <v>4.21</v>
      </c>
      <c r="G14" s="41"/>
      <c r="H14" s="41"/>
      <c r="K14" s="41"/>
    </row>
    <row r="15" s="1" customFormat="1" ht="40" hidden="1" customHeight="1" spans="1:11">
      <c r="A15" s="62" t="s">
        <v>1720</v>
      </c>
      <c r="B15" s="65">
        <f t="shared" si="1"/>
        <v>4.9091</v>
      </c>
      <c r="C15" s="65">
        <v>1.7491</v>
      </c>
      <c r="D15" s="65">
        <v>3.16</v>
      </c>
      <c r="G15" s="41"/>
      <c r="H15" s="41"/>
      <c r="K15" s="41"/>
    </row>
    <row r="16" s="1" customFormat="1" ht="13.5" spans="2:4">
      <c r="B16" s="79"/>
      <c r="C16" s="79"/>
      <c r="D16" s="79"/>
    </row>
    <row r="17" s="1" customFormat="1" ht="13.5" spans="2:4">
      <c r="B17" s="79"/>
      <c r="C17" s="79"/>
      <c r="D17" s="79"/>
    </row>
    <row r="18" s="1" customFormat="1" ht="13.5" spans="2:4">
      <c r="B18" s="79"/>
      <c r="C18" s="79"/>
      <c r="D18" s="79"/>
    </row>
    <row r="19" s="1" customFormat="1" ht="13.5" spans="2:4">
      <c r="B19" s="79"/>
      <c r="C19" s="79"/>
      <c r="D19" s="79"/>
    </row>
    <row r="20" s="1" customFormat="1" ht="13.5" spans="2:4">
      <c r="B20" s="79"/>
      <c r="C20" s="79"/>
      <c r="D20" s="79"/>
    </row>
    <row r="21" s="1" customFormat="1" ht="13.5" spans="2:4">
      <c r="B21" s="79"/>
      <c r="C21" s="79"/>
      <c r="D21" s="79"/>
    </row>
    <row r="22" s="1" customFormat="1" ht="13.5" spans="2:4">
      <c r="B22" s="79"/>
      <c r="C22" s="79"/>
      <c r="D22" s="79"/>
    </row>
    <row r="23" s="1" customFormat="1" ht="13.5" spans="2:4">
      <c r="B23" s="79"/>
      <c r="C23" s="79"/>
      <c r="D23" s="79"/>
    </row>
    <row r="24" s="1" customFormat="1" ht="13.5" spans="2:4">
      <c r="B24" s="79"/>
      <c r="C24" s="79"/>
      <c r="D24" s="79"/>
    </row>
    <row r="25" s="1" customFormat="1" ht="13.5" spans="2:4">
      <c r="B25" s="79"/>
      <c r="C25" s="79"/>
      <c r="D25" s="79"/>
    </row>
    <row r="26" s="1" customFormat="1" ht="13.5" spans="2:4">
      <c r="B26" s="79"/>
      <c r="C26" s="79"/>
      <c r="D26" s="79"/>
    </row>
    <row r="27" s="1" customFormat="1" ht="13.5" spans="2:4">
      <c r="B27" s="79"/>
      <c r="C27" s="79"/>
      <c r="D27" s="79"/>
    </row>
    <row r="28" s="1" customFormat="1" ht="13.5" spans="2:4">
      <c r="B28" s="79"/>
      <c r="C28" s="79"/>
      <c r="D28" s="79"/>
    </row>
    <row r="29" s="1" customFormat="1" ht="13.5" spans="2:4">
      <c r="B29" s="79"/>
      <c r="C29" s="79"/>
      <c r="D29" s="79"/>
    </row>
    <row r="30" s="1" customFormat="1" ht="13.5" spans="2:4">
      <c r="B30" s="79"/>
      <c r="C30" s="79"/>
      <c r="D30" s="79"/>
    </row>
    <row r="31" s="1" customFormat="1" ht="13.5" spans="2:4">
      <c r="B31" s="79"/>
      <c r="C31" s="79"/>
      <c r="D31" s="79"/>
    </row>
    <row r="32" s="1" customFormat="1" ht="13.5" spans="2:4">
      <c r="B32" s="79"/>
      <c r="C32" s="79"/>
      <c r="D32" s="79"/>
    </row>
    <row r="33" s="1" customFormat="1" ht="13.5" spans="2:4">
      <c r="B33" s="79"/>
      <c r="C33" s="79"/>
      <c r="D33" s="79"/>
    </row>
    <row r="34" s="1" customFormat="1" ht="13.5" spans="2:4">
      <c r="B34" s="79"/>
      <c r="C34" s="79"/>
      <c r="D34" s="79"/>
    </row>
    <row r="35" s="1" customFormat="1" ht="13.5" spans="2:4">
      <c r="B35" s="79"/>
      <c r="C35" s="79"/>
      <c r="D35" s="79"/>
    </row>
    <row r="36" s="1" customFormat="1" ht="13.5" spans="2:4">
      <c r="B36" s="79"/>
      <c r="C36" s="79"/>
      <c r="D36" s="79"/>
    </row>
    <row r="37" s="1" customFormat="1" ht="13.5" spans="2:4">
      <c r="B37" s="79"/>
      <c r="C37" s="79"/>
      <c r="D37" s="79"/>
    </row>
    <row r="38" s="1" customFormat="1" ht="13.5" spans="2:4">
      <c r="B38" s="79"/>
      <c r="C38" s="79"/>
      <c r="D38" s="79"/>
    </row>
    <row r="39" s="1" customFormat="1" ht="13.5" spans="2:4">
      <c r="B39" s="79"/>
      <c r="C39" s="79"/>
      <c r="D39" s="79"/>
    </row>
    <row r="40" s="1" customFormat="1" ht="13.5" spans="2:4">
      <c r="B40" s="79"/>
      <c r="C40" s="79"/>
      <c r="D40" s="79"/>
    </row>
    <row r="41" s="1" customFormat="1" ht="13.5" spans="2:4">
      <c r="B41" s="79"/>
      <c r="C41" s="79"/>
      <c r="D41" s="79"/>
    </row>
    <row r="42" s="1" customFormat="1" ht="13.5" spans="2:4">
      <c r="B42" s="79"/>
      <c r="C42" s="79"/>
      <c r="D42" s="79"/>
    </row>
    <row r="43" s="1" customFormat="1" ht="13.5" spans="2:4">
      <c r="B43" s="79"/>
      <c r="C43" s="79"/>
      <c r="D43" s="79"/>
    </row>
    <row r="44" s="1" customFormat="1" ht="13.5" spans="2:4">
      <c r="B44" s="79"/>
      <c r="C44" s="79"/>
      <c r="D44" s="79"/>
    </row>
    <row r="45" s="1" customFormat="1" ht="13.5" spans="2:4">
      <c r="B45" s="79"/>
      <c r="C45" s="79"/>
      <c r="D45" s="79"/>
    </row>
    <row r="46" s="1" customFormat="1" ht="13.5" spans="2:4">
      <c r="B46" s="79"/>
      <c r="C46" s="79"/>
      <c r="D46" s="79"/>
    </row>
    <row r="47" s="1" customFormat="1" ht="13.5" spans="2:4">
      <c r="B47" s="79"/>
      <c r="C47" s="79"/>
      <c r="D47" s="79"/>
    </row>
    <row r="48" s="1" customFormat="1" ht="13.5" spans="2:4">
      <c r="B48" s="79"/>
      <c r="C48" s="79"/>
      <c r="D48" s="79"/>
    </row>
    <row r="49" s="1" customFormat="1" ht="13.5" spans="2:4">
      <c r="B49" s="79"/>
      <c r="C49" s="79"/>
      <c r="D49" s="79"/>
    </row>
    <row r="50" s="1" customFormat="1" ht="13.5" spans="2:4">
      <c r="B50" s="79"/>
      <c r="C50" s="79"/>
      <c r="D50" s="79"/>
    </row>
    <row r="51" s="1" customFormat="1" ht="13.5" spans="2:4">
      <c r="B51" s="79"/>
      <c r="C51" s="79"/>
      <c r="D51" s="79"/>
    </row>
    <row r="52" s="1" customFormat="1" ht="13.5" spans="2:4">
      <c r="B52" s="79"/>
      <c r="C52" s="79"/>
      <c r="D52" s="79"/>
    </row>
    <row r="53" s="1" customFormat="1" ht="13.5" spans="2:4">
      <c r="B53" s="79"/>
      <c r="C53" s="79"/>
      <c r="D53" s="79"/>
    </row>
    <row r="54" s="1" customFormat="1" ht="13.5" spans="2:4">
      <c r="B54" s="79"/>
      <c r="C54" s="79"/>
      <c r="D54" s="79"/>
    </row>
    <row r="55" s="1" customFormat="1" ht="13.5" spans="2:4">
      <c r="B55" s="79"/>
      <c r="C55" s="79"/>
      <c r="D55" s="79"/>
    </row>
    <row r="56" s="1" customFormat="1" ht="13.5" spans="2:4">
      <c r="B56" s="79"/>
      <c r="C56" s="79"/>
      <c r="D56" s="79"/>
    </row>
    <row r="57" s="1" customFormat="1" ht="13.5" spans="2:4">
      <c r="B57" s="79"/>
      <c r="C57" s="79"/>
      <c r="D57" s="79"/>
    </row>
    <row r="58" s="1" customFormat="1" ht="13.5" spans="2:4">
      <c r="B58" s="79"/>
      <c r="C58" s="79"/>
      <c r="D58" s="79"/>
    </row>
  </sheetData>
  <mergeCells count="3">
    <mergeCell ref="A2:D2"/>
    <mergeCell ref="B4:D4"/>
    <mergeCell ref="A4:A5"/>
  </mergeCells>
  <printOptions horizontalCentered="1"/>
  <pageMargins left="0.393055555555556" right="0.393055555555556" top="0.393055555555556" bottom="0.393055555555556" header="0.5" footer="0.5"/>
  <pageSetup paperSize="9" orientation="portrait" horizont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8"/>
  <sheetViews>
    <sheetView showZeros="0" workbookViewId="0">
      <selection activeCell="B12" sqref="B12"/>
    </sheetView>
  </sheetViews>
  <sheetFormatPr defaultColWidth="9.25833333333333" defaultRowHeight="12.75"/>
  <cols>
    <col min="1" max="1" width="14.7" style="1" customWidth="1"/>
    <col min="2" max="9" width="9.2" style="1" customWidth="1"/>
    <col min="10" max="16384" width="9.25833333333333" style="1"/>
  </cols>
  <sheetData>
    <row r="1" s="1" customFormat="1" ht="20" customHeight="1" spans="1:5">
      <c r="A1" s="52" t="s">
        <v>1742</v>
      </c>
      <c r="D1" s="53"/>
      <c r="E1" s="53"/>
    </row>
    <row r="2" s="1" customFormat="1" ht="28.15" customHeight="1" spans="1:9">
      <c r="A2" s="54" t="s">
        <v>76</v>
      </c>
      <c r="B2" s="54"/>
      <c r="C2" s="54"/>
      <c r="D2" s="54"/>
      <c r="E2" s="54"/>
      <c r="F2" s="54"/>
      <c r="G2" s="54"/>
      <c r="H2" s="54"/>
      <c r="I2" s="54"/>
    </row>
    <row r="3" s="1" customFormat="1" ht="26" customHeight="1" spans="1:9">
      <c r="A3" s="55"/>
      <c r="B3" s="55"/>
      <c r="C3" s="55"/>
      <c r="D3" s="56"/>
      <c r="E3" s="55"/>
      <c r="F3" s="55"/>
      <c r="G3" s="55"/>
      <c r="H3" s="57" t="s">
        <v>1706</v>
      </c>
      <c r="I3" s="57"/>
    </row>
    <row r="4" s="1" customFormat="1" ht="40" customHeight="1" spans="1:9">
      <c r="A4" s="58" t="s">
        <v>1707</v>
      </c>
      <c r="B4" s="58" t="s">
        <v>1242</v>
      </c>
      <c r="C4" s="58" t="s">
        <v>1743</v>
      </c>
      <c r="D4" s="59" t="s">
        <v>1744</v>
      </c>
      <c r="E4" s="59" t="s">
        <v>1745</v>
      </c>
      <c r="F4" s="58" t="s">
        <v>1746</v>
      </c>
      <c r="G4" s="58" t="s">
        <v>1747</v>
      </c>
      <c r="H4" s="58" t="s">
        <v>1748</v>
      </c>
      <c r="I4" s="58" t="s">
        <v>1749</v>
      </c>
    </row>
    <row r="5" s="1" customFormat="1" ht="40" hidden="1" customHeight="1" spans="1:12">
      <c r="A5" s="60" t="s">
        <v>1242</v>
      </c>
      <c r="B5" s="61">
        <f t="shared" ref="B5:I5" si="0">SUM(B6:B10)</f>
        <v>101.06</v>
      </c>
      <c r="C5" s="61">
        <f t="shared" si="0"/>
        <v>0</v>
      </c>
      <c r="D5" s="61">
        <f t="shared" si="0"/>
        <v>15.1</v>
      </c>
      <c r="E5" s="61">
        <f t="shared" si="0"/>
        <v>0.65</v>
      </c>
      <c r="F5" s="61">
        <f t="shared" si="0"/>
        <v>15.25</v>
      </c>
      <c r="G5" s="61">
        <f t="shared" si="0"/>
        <v>3.1</v>
      </c>
      <c r="H5" s="61">
        <f t="shared" si="0"/>
        <v>14.29</v>
      </c>
      <c r="I5" s="61">
        <f t="shared" si="0"/>
        <v>52.67</v>
      </c>
      <c r="J5" s="41"/>
      <c r="K5" s="70"/>
      <c r="L5" s="70"/>
    </row>
    <row r="6" s="1" customFormat="1" ht="40" hidden="1" customHeight="1" spans="1:12">
      <c r="A6" s="62" t="s">
        <v>1712</v>
      </c>
      <c r="B6" s="63">
        <f t="shared" ref="B6:B9" si="1">SUM(C6:I6)</f>
        <v>9.79</v>
      </c>
      <c r="C6" s="63"/>
      <c r="D6" s="64">
        <v>4.21</v>
      </c>
      <c r="E6" s="65"/>
      <c r="F6" s="65"/>
      <c r="G6" s="65"/>
      <c r="H6" s="65">
        <v>1.48</v>
      </c>
      <c r="I6" s="65">
        <v>4.1</v>
      </c>
      <c r="J6" s="71"/>
      <c r="K6" s="71"/>
      <c r="L6" s="71"/>
    </row>
    <row r="7" s="1" customFormat="1" ht="40" hidden="1" customHeight="1" spans="1:12">
      <c r="A7" s="62" t="s">
        <v>1713</v>
      </c>
      <c r="B7" s="63">
        <f t="shared" si="1"/>
        <v>14.89</v>
      </c>
      <c r="C7" s="63"/>
      <c r="D7" s="63"/>
      <c r="E7" s="65"/>
      <c r="F7" s="65"/>
      <c r="G7" s="66"/>
      <c r="H7" s="65">
        <f>5.07-0.07</f>
        <v>5</v>
      </c>
      <c r="I7" s="65">
        <v>9.89</v>
      </c>
      <c r="J7" s="41"/>
      <c r="K7" s="72"/>
      <c r="L7" s="71"/>
    </row>
    <row r="8" s="1" customFormat="1" ht="40" hidden="1" customHeight="1" spans="1:12">
      <c r="A8" s="62" t="s">
        <v>1714</v>
      </c>
      <c r="B8" s="63">
        <f t="shared" si="1"/>
        <v>17.66</v>
      </c>
      <c r="C8" s="63"/>
      <c r="D8" s="63"/>
      <c r="E8" s="65"/>
      <c r="F8" s="65"/>
      <c r="G8" s="65"/>
      <c r="H8" s="65"/>
      <c r="I8" s="65">
        <f>17.73-0.07</f>
        <v>17.66</v>
      </c>
      <c r="J8" s="71"/>
      <c r="K8" s="71"/>
      <c r="L8" s="71"/>
    </row>
    <row r="9" s="1" customFormat="1" ht="40" hidden="1" customHeight="1" spans="1:9">
      <c r="A9" s="62" t="s">
        <v>1715</v>
      </c>
      <c r="B9" s="63">
        <f t="shared" si="1"/>
        <v>4.3</v>
      </c>
      <c r="C9" s="63"/>
      <c r="D9" s="63"/>
      <c r="E9" s="65"/>
      <c r="F9" s="65"/>
      <c r="G9" s="65"/>
      <c r="H9" s="65">
        <v>4.3</v>
      </c>
      <c r="I9" s="65">
        <f>0.03-0.03</f>
        <v>0</v>
      </c>
    </row>
    <row r="10" s="1" customFormat="1" ht="40" hidden="1" customHeight="1" spans="1:9">
      <c r="A10" s="60" t="s">
        <v>1716</v>
      </c>
      <c r="B10" s="61">
        <f t="shared" ref="B10:I10" si="2">SUM(B11:B14)</f>
        <v>54.42</v>
      </c>
      <c r="C10" s="61">
        <f t="shared" si="2"/>
        <v>0</v>
      </c>
      <c r="D10" s="61">
        <f t="shared" si="2"/>
        <v>10.89</v>
      </c>
      <c r="E10" s="61">
        <f t="shared" si="2"/>
        <v>0.65</v>
      </c>
      <c r="F10" s="61">
        <f t="shared" si="2"/>
        <v>15.25</v>
      </c>
      <c r="G10" s="61">
        <f t="shared" si="2"/>
        <v>3.1</v>
      </c>
      <c r="H10" s="61">
        <f t="shared" si="2"/>
        <v>3.51</v>
      </c>
      <c r="I10" s="61">
        <f t="shared" si="2"/>
        <v>21.02</v>
      </c>
    </row>
    <row r="11" s="1" customFormat="1" ht="40" hidden="1" customHeight="1" spans="1:9">
      <c r="A11" s="62" t="s">
        <v>1717</v>
      </c>
      <c r="B11" s="63">
        <f t="shared" ref="B11:B14" si="3">SUM(C11:I11)</f>
        <v>1.87</v>
      </c>
      <c r="C11" s="63"/>
      <c r="D11" s="63"/>
      <c r="E11" s="65"/>
      <c r="F11" s="65"/>
      <c r="G11" s="65"/>
      <c r="H11" s="65">
        <f>0.12-0.12</f>
        <v>0</v>
      </c>
      <c r="I11" s="65">
        <v>1.87</v>
      </c>
    </row>
    <row r="12" s="1" customFormat="1" ht="40" customHeight="1" spans="1:9">
      <c r="A12" s="62" t="s">
        <v>1726</v>
      </c>
      <c r="B12" s="63">
        <v>32.4</v>
      </c>
      <c r="C12" s="63"/>
      <c r="D12" s="63">
        <v>4.49</v>
      </c>
      <c r="E12" s="65">
        <v>0.2</v>
      </c>
      <c r="F12" s="65">
        <v>15.25</v>
      </c>
      <c r="G12" s="65">
        <v>3.1</v>
      </c>
      <c r="H12" s="65">
        <v>0.8</v>
      </c>
      <c r="I12" s="65">
        <v>8.56</v>
      </c>
    </row>
    <row r="13" s="1" customFormat="1" ht="40" hidden="1" customHeight="1" spans="1:9">
      <c r="A13" s="62" t="s">
        <v>1719</v>
      </c>
      <c r="B13" s="63">
        <f t="shared" si="3"/>
        <v>8.7</v>
      </c>
      <c r="C13" s="67">
        <f>0.33-0.33</f>
        <v>0</v>
      </c>
      <c r="D13" s="67">
        <v>1.2</v>
      </c>
      <c r="E13" s="65"/>
      <c r="F13" s="65"/>
      <c r="G13" s="65"/>
      <c r="H13" s="65">
        <v>1.2</v>
      </c>
      <c r="I13" s="65">
        <v>6.3</v>
      </c>
    </row>
    <row r="14" s="1" customFormat="1" ht="40" hidden="1" customHeight="1" spans="1:9">
      <c r="A14" s="62" t="s">
        <v>1720</v>
      </c>
      <c r="B14" s="63">
        <f t="shared" si="3"/>
        <v>11.45</v>
      </c>
      <c r="C14" s="63"/>
      <c r="D14" s="63">
        <v>5.2</v>
      </c>
      <c r="E14" s="65">
        <v>0.45</v>
      </c>
      <c r="F14" s="65"/>
      <c r="G14" s="65"/>
      <c r="H14" s="65">
        <f>1.64-0.13</f>
        <v>1.51</v>
      </c>
      <c r="I14" s="65">
        <v>4.29</v>
      </c>
    </row>
    <row r="15" s="1" customFormat="1" ht="19.9" customHeight="1" spans="1:5">
      <c r="A15" s="68"/>
      <c r="B15" s="68"/>
      <c r="C15" s="68"/>
      <c r="D15" s="68"/>
      <c r="E15" s="68"/>
    </row>
    <row r="16" s="1" customFormat="1" ht="13.5" spans="4:5">
      <c r="D16" s="69"/>
      <c r="E16" s="69"/>
    </row>
    <row r="17" s="1" customFormat="1" ht="13.5" spans="4:5">
      <c r="D17" s="69"/>
      <c r="E17" s="69"/>
    </row>
    <row r="18" s="1" customFormat="1" ht="13.5" spans="4:5">
      <c r="D18" s="69"/>
      <c r="E18" s="69"/>
    </row>
    <row r="19" s="1" customFormat="1" ht="13.5" spans="4:5">
      <c r="D19" s="69"/>
      <c r="E19" s="69"/>
    </row>
    <row r="20" s="1" customFormat="1" ht="13.5" spans="4:5">
      <c r="D20" s="69"/>
      <c r="E20" s="69"/>
    </row>
    <row r="21" s="1" customFormat="1" ht="13.5" spans="4:5">
      <c r="D21" s="69"/>
      <c r="E21" s="69"/>
    </row>
    <row r="22" s="1" customFormat="1" ht="13.5" spans="4:5">
      <c r="D22" s="69"/>
      <c r="E22" s="69"/>
    </row>
    <row r="23" s="1" customFormat="1" ht="13.5" spans="4:5">
      <c r="D23" s="69"/>
      <c r="E23" s="69"/>
    </row>
    <row r="24" s="1" customFormat="1" ht="13.5" spans="4:5">
      <c r="D24" s="69"/>
      <c r="E24" s="69"/>
    </row>
    <row r="25" s="1" customFormat="1" ht="13.5" spans="4:5">
      <c r="D25" s="69"/>
      <c r="E25" s="69"/>
    </row>
    <row r="26" s="1" customFormat="1" ht="13.5" spans="4:5">
      <c r="D26" s="69"/>
      <c r="E26" s="69"/>
    </row>
    <row r="27" s="1" customFormat="1" ht="13.5" spans="4:5">
      <c r="D27" s="69"/>
      <c r="E27" s="69"/>
    </row>
    <row r="28" s="1" customFormat="1" ht="13.5" spans="4:5">
      <c r="D28" s="69"/>
      <c r="E28" s="69"/>
    </row>
    <row r="29" s="1" customFormat="1" ht="13.5" spans="4:5">
      <c r="D29" s="69"/>
      <c r="E29" s="69"/>
    </row>
    <row r="30" s="1" customFormat="1" ht="13.5" spans="4:5">
      <c r="D30" s="69"/>
      <c r="E30" s="69"/>
    </row>
    <row r="31" s="1" customFormat="1" ht="13.5" spans="4:5">
      <c r="D31" s="69"/>
      <c r="E31" s="69"/>
    </row>
    <row r="32" s="1" customFormat="1" ht="13.5" spans="4:5">
      <c r="D32" s="69"/>
      <c r="E32" s="69"/>
    </row>
    <row r="33" s="1" customFormat="1" ht="13.5" spans="4:5">
      <c r="D33" s="69"/>
      <c r="E33" s="69"/>
    </row>
    <row r="34" s="1" customFormat="1" ht="13.5" spans="4:5">
      <c r="D34" s="69"/>
      <c r="E34" s="69"/>
    </row>
    <row r="35" s="1" customFormat="1" ht="13.5" spans="4:5">
      <c r="D35" s="69"/>
      <c r="E35" s="69"/>
    </row>
    <row r="36" s="1" customFormat="1" ht="13.5" spans="4:5">
      <c r="D36" s="69"/>
      <c r="E36" s="69"/>
    </row>
    <row r="37" s="1" customFormat="1" ht="13.5" spans="4:5">
      <c r="D37" s="69"/>
      <c r="E37" s="69"/>
    </row>
    <row r="38" s="1" customFormat="1" ht="13.5" spans="4:5">
      <c r="D38" s="69"/>
      <c r="E38" s="69"/>
    </row>
    <row r="39" s="1" customFormat="1" ht="13.5" spans="4:5">
      <c r="D39" s="69"/>
      <c r="E39" s="69"/>
    </row>
    <row r="40" s="1" customFormat="1" ht="13.5" spans="4:5">
      <c r="D40" s="69"/>
      <c r="E40" s="69"/>
    </row>
    <row r="41" s="1" customFormat="1" ht="13.5" spans="4:5">
      <c r="D41" s="69"/>
      <c r="E41" s="69"/>
    </row>
    <row r="42" s="1" customFormat="1" ht="13.5" spans="4:5">
      <c r="D42" s="69"/>
      <c r="E42" s="69"/>
    </row>
    <row r="43" s="1" customFormat="1" ht="13.5" spans="4:5">
      <c r="D43" s="69"/>
      <c r="E43" s="69"/>
    </row>
    <row r="44" s="1" customFormat="1" ht="13.5" spans="4:5">
      <c r="D44" s="69"/>
      <c r="E44" s="69"/>
    </row>
    <row r="45" s="1" customFormat="1" ht="13.5" spans="4:5">
      <c r="D45" s="69"/>
      <c r="E45" s="69"/>
    </row>
    <row r="46" s="1" customFormat="1" ht="13.5" spans="4:5">
      <c r="D46" s="69"/>
      <c r="E46" s="69"/>
    </row>
    <row r="47" s="1" customFormat="1" ht="13.5" spans="4:5">
      <c r="D47" s="69"/>
      <c r="E47" s="69"/>
    </row>
    <row r="48" s="1" customFormat="1" ht="13.5" spans="4:5">
      <c r="D48" s="69"/>
      <c r="E48" s="69"/>
    </row>
    <row r="49" s="1" customFormat="1" ht="13.5" spans="4:5">
      <c r="D49" s="69"/>
      <c r="E49" s="69"/>
    </row>
    <row r="50" s="1" customFormat="1" ht="13.5" spans="4:5">
      <c r="D50" s="69"/>
      <c r="E50" s="69"/>
    </row>
    <row r="51" s="1" customFormat="1" ht="13.5" spans="4:5">
      <c r="D51" s="69"/>
      <c r="E51" s="69"/>
    </row>
    <row r="52" s="1" customFormat="1" ht="13.5" spans="4:5">
      <c r="D52" s="69"/>
      <c r="E52" s="69"/>
    </row>
    <row r="53" s="1" customFormat="1" ht="13.5" spans="4:5">
      <c r="D53" s="69"/>
      <c r="E53" s="69"/>
    </row>
    <row r="54" s="1" customFormat="1" ht="13.5" spans="4:5">
      <c r="D54" s="69"/>
      <c r="E54" s="69"/>
    </row>
    <row r="55" s="1" customFormat="1" ht="13.5" spans="4:5">
      <c r="D55" s="69"/>
      <c r="E55" s="69"/>
    </row>
    <row r="56" s="1" customFormat="1" ht="13.5" spans="4:5">
      <c r="D56" s="69"/>
      <c r="E56" s="69"/>
    </row>
    <row r="57" s="1" customFormat="1" ht="13.5" spans="4:5">
      <c r="D57" s="69"/>
      <c r="E57" s="69"/>
    </row>
    <row r="58" s="1" customFormat="1" ht="13.5" spans="4:5">
      <c r="D58" s="69"/>
      <c r="E58" s="69"/>
    </row>
  </sheetData>
  <mergeCells count="3">
    <mergeCell ref="A2:I2"/>
    <mergeCell ref="H3:I3"/>
    <mergeCell ref="A15:E15"/>
  </mergeCells>
  <printOptions horizontalCentered="1"/>
  <pageMargins left="0.393055555555556" right="0.393055555555556" top="0.393055555555556" bottom="0.393055555555556" header="0.5" footer="0.5"/>
  <pageSetup paperSize="9" orientation="portrait" horizont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5"/>
  <sheetViews>
    <sheetView workbookViewId="0">
      <selection activeCell="A6" sqref="A6"/>
    </sheetView>
  </sheetViews>
  <sheetFormatPr defaultColWidth="9.25833333333333" defaultRowHeight="12.75" outlineLevelCol="5"/>
  <cols>
    <col min="1" max="1" width="49" style="1" customWidth="1"/>
    <col min="2" max="3" width="17.1" style="1" customWidth="1"/>
    <col min="4" max="16384" width="9.25833333333333" style="1"/>
  </cols>
  <sheetData>
    <row r="1" s="1" customFormat="1" ht="18" customHeight="1" spans="1:2">
      <c r="A1" s="2" t="s">
        <v>1750</v>
      </c>
      <c r="B1" s="3"/>
    </row>
    <row r="2" s="1" customFormat="1" ht="28.9" customHeight="1" spans="1:3">
      <c r="A2" s="32" t="s">
        <v>78</v>
      </c>
      <c r="B2" s="32"/>
      <c r="C2" s="32"/>
    </row>
    <row r="3" s="1" customFormat="1" ht="22" customHeight="1" spans="1:3">
      <c r="A3" s="33"/>
      <c r="B3" s="34"/>
      <c r="C3" s="35" t="s">
        <v>1706</v>
      </c>
    </row>
    <row r="4" s="1" customFormat="1" ht="24" customHeight="1" spans="1:3">
      <c r="A4" s="36" t="s">
        <v>1751</v>
      </c>
      <c r="B4" s="36" t="s">
        <v>1752</v>
      </c>
      <c r="C4" s="36" t="s">
        <v>1288</v>
      </c>
    </row>
    <row r="5" s="1" customFormat="1" ht="24" customHeight="1" spans="1:3">
      <c r="A5" s="37" t="s">
        <v>1753</v>
      </c>
      <c r="B5" s="38">
        <v>202.98</v>
      </c>
      <c r="C5" s="38">
        <v>202.98</v>
      </c>
    </row>
    <row r="6" s="1" customFormat="1" ht="24" customHeight="1" spans="1:3">
      <c r="A6" s="39" t="s">
        <v>1754</v>
      </c>
      <c r="B6" s="40">
        <v>35.24</v>
      </c>
      <c r="C6" s="40">
        <v>35.24</v>
      </c>
    </row>
    <row r="7" s="1" customFormat="1" ht="24" customHeight="1" spans="1:3">
      <c r="A7" s="39" t="s">
        <v>1755</v>
      </c>
      <c r="B7" s="40">
        <v>167.74</v>
      </c>
      <c r="C7" s="40">
        <v>167.74</v>
      </c>
    </row>
    <row r="8" s="1" customFormat="1" ht="24" customHeight="1" spans="1:3">
      <c r="A8" s="37" t="s">
        <v>1756</v>
      </c>
      <c r="B8" s="38">
        <v>206.39</v>
      </c>
      <c r="C8" s="38">
        <v>206.39</v>
      </c>
    </row>
    <row r="9" s="1" customFormat="1" ht="24" customHeight="1" spans="1:3">
      <c r="A9" s="39" t="s">
        <v>1754</v>
      </c>
      <c r="B9" s="40">
        <v>36.81</v>
      </c>
      <c r="C9" s="40">
        <v>36.81</v>
      </c>
    </row>
    <row r="10" s="1" customFormat="1" ht="24" customHeight="1" spans="1:3">
      <c r="A10" s="39" t="s">
        <v>1755</v>
      </c>
      <c r="B10" s="40">
        <v>169.58</v>
      </c>
      <c r="C10" s="40">
        <v>168.58</v>
      </c>
    </row>
    <row r="11" s="1" customFormat="1" ht="24" customHeight="1" spans="1:3">
      <c r="A11" s="37" t="s">
        <v>1757</v>
      </c>
      <c r="B11" s="38">
        <f>B12+B13+B16+B17</f>
        <v>50.5085</v>
      </c>
      <c r="C11" s="38">
        <v>50.5085</v>
      </c>
    </row>
    <row r="12" s="1" customFormat="1" ht="24" customHeight="1" spans="1:3">
      <c r="A12" s="39" t="s">
        <v>1758</v>
      </c>
      <c r="B12" s="40"/>
      <c r="C12" s="40"/>
    </row>
    <row r="13" s="1" customFormat="1" ht="24" customHeight="1" spans="1:3">
      <c r="A13" s="39" t="s">
        <v>1759</v>
      </c>
      <c r="B13" s="40">
        <v>2.958</v>
      </c>
      <c r="C13" s="40">
        <v>2.958</v>
      </c>
    </row>
    <row r="14" s="1" customFormat="1" ht="24" customHeight="1" spans="1:3">
      <c r="A14" s="39" t="s">
        <v>1760</v>
      </c>
      <c r="B14" s="40">
        <v>0</v>
      </c>
      <c r="C14" s="40">
        <v>0</v>
      </c>
    </row>
    <row r="15" s="1" customFormat="1" ht="24" customHeight="1" spans="1:3">
      <c r="A15" s="39" t="s">
        <v>1761</v>
      </c>
      <c r="B15" s="40">
        <v>2.958</v>
      </c>
      <c r="C15" s="40">
        <v>2.958</v>
      </c>
    </row>
    <row r="16" s="1" customFormat="1" ht="24" customHeight="1" spans="1:3">
      <c r="A16" s="39" t="s">
        <v>1762</v>
      </c>
      <c r="B16" s="40">
        <v>32.4</v>
      </c>
      <c r="C16" s="40">
        <v>32.4</v>
      </c>
    </row>
    <row r="17" s="1" customFormat="1" ht="24" customHeight="1" spans="1:3">
      <c r="A17" s="39" t="s">
        <v>1763</v>
      </c>
      <c r="B17" s="40">
        <v>15.1505</v>
      </c>
      <c r="C17" s="40">
        <v>15.1505</v>
      </c>
    </row>
    <row r="18" s="1" customFormat="1" ht="24" customHeight="1" spans="1:3">
      <c r="A18" s="39" t="s">
        <v>1764</v>
      </c>
      <c r="B18" s="40"/>
      <c r="C18" s="40"/>
    </row>
    <row r="19" s="1" customFormat="1" ht="24" customHeight="1" spans="1:3">
      <c r="A19" s="39" t="s">
        <v>1765</v>
      </c>
      <c r="B19" s="40">
        <v>15.1505</v>
      </c>
      <c r="C19" s="40">
        <v>15.1505</v>
      </c>
    </row>
    <row r="20" s="1" customFormat="1" ht="24" customHeight="1" spans="1:6">
      <c r="A20" s="37" t="s">
        <v>1766</v>
      </c>
      <c r="B20" s="38">
        <v>0</v>
      </c>
      <c r="C20" s="38">
        <v>0</v>
      </c>
      <c r="F20" s="41"/>
    </row>
    <row r="21" s="1" customFormat="1" ht="24" customHeight="1" spans="1:6">
      <c r="A21" s="42" t="s">
        <v>1767</v>
      </c>
      <c r="B21" s="43">
        <f>B22+B24</f>
        <v>18.5779198479</v>
      </c>
      <c r="C21" s="43">
        <v>18.5779198479</v>
      </c>
      <c r="F21" s="41"/>
    </row>
    <row r="22" s="1" customFormat="1" ht="24" customHeight="1" spans="1:3">
      <c r="A22" s="44" t="s">
        <v>1768</v>
      </c>
      <c r="B22" s="45">
        <v>2.9854198479</v>
      </c>
      <c r="C22" s="45">
        <v>2.9854198479</v>
      </c>
    </row>
    <row r="23" s="1" customFormat="1" ht="24" customHeight="1" spans="1:3">
      <c r="A23" s="44" t="s">
        <v>1769</v>
      </c>
      <c r="B23" s="45">
        <v>0.0064198479</v>
      </c>
      <c r="C23" s="45">
        <v>0.0064198479</v>
      </c>
    </row>
    <row r="24" s="1" customFormat="1" ht="24" customHeight="1" spans="1:3">
      <c r="A24" s="44" t="s">
        <v>1770</v>
      </c>
      <c r="B24" s="45">
        <v>15.5925</v>
      </c>
      <c r="C24" s="45">
        <v>15.5925</v>
      </c>
    </row>
    <row r="25" s="1" customFormat="1" ht="24" customHeight="1" spans="1:6">
      <c r="A25" s="42" t="s">
        <v>1771</v>
      </c>
      <c r="B25" s="46">
        <f>B26+B28</f>
        <v>7.2447216489</v>
      </c>
      <c r="C25" s="46">
        <v>7.2447216489</v>
      </c>
      <c r="F25" s="41"/>
    </row>
    <row r="26" s="1" customFormat="1" ht="24" customHeight="1" spans="1:3">
      <c r="A26" s="44" t="s">
        <v>1772</v>
      </c>
      <c r="B26" s="45">
        <v>1.1742451189</v>
      </c>
      <c r="C26" s="45">
        <v>1.1742451189</v>
      </c>
    </row>
    <row r="27" s="1" customFormat="1" ht="24" customHeight="1" spans="1:3">
      <c r="A27" s="44" t="s">
        <v>1773</v>
      </c>
      <c r="B27" s="45">
        <v>0.0076086019</v>
      </c>
      <c r="C27" s="45">
        <v>0.0076086019</v>
      </c>
    </row>
    <row r="28" s="1" customFormat="1" ht="24" customHeight="1" spans="1:3">
      <c r="A28" s="44" t="s">
        <v>1774</v>
      </c>
      <c r="B28" s="45">
        <v>6.07047653</v>
      </c>
      <c r="C28" s="45">
        <v>6.07047653</v>
      </c>
    </row>
    <row r="29" s="1" customFormat="1" ht="24" customHeight="1" spans="1:6">
      <c r="A29" s="47" t="s">
        <v>1775</v>
      </c>
      <c r="B29" s="48">
        <f>SUM(B30:B31)</f>
        <v>234.915577</v>
      </c>
      <c r="C29" s="48">
        <v>234.922977</v>
      </c>
      <c r="F29" s="41"/>
    </row>
    <row r="30" s="1" customFormat="1" ht="24" customHeight="1" spans="1:3">
      <c r="A30" s="39" t="s">
        <v>1754</v>
      </c>
      <c r="B30" s="40">
        <v>35.225577</v>
      </c>
      <c r="C30" s="40">
        <v>35.225577</v>
      </c>
    </row>
    <row r="31" s="1" customFormat="1" ht="24" customHeight="1" spans="1:3">
      <c r="A31" s="39" t="s">
        <v>1755</v>
      </c>
      <c r="B31" s="40">
        <v>199.69</v>
      </c>
      <c r="C31" s="40">
        <v>199.69</v>
      </c>
    </row>
    <row r="32" s="1" customFormat="1" ht="24" customHeight="1" spans="1:3">
      <c r="A32" s="37" t="s">
        <v>1776</v>
      </c>
      <c r="B32" s="38">
        <f>SUM(B33:B34)</f>
        <v>235.833226</v>
      </c>
      <c r="C32" s="38">
        <f>SUM(C33:C34)</f>
        <v>235.833226</v>
      </c>
    </row>
    <row r="33" s="1" customFormat="1" ht="24" customHeight="1" spans="1:3">
      <c r="A33" s="39" t="s">
        <v>1754</v>
      </c>
      <c r="B33" s="40">
        <v>35.693826</v>
      </c>
      <c r="C33" s="40">
        <v>35.693826</v>
      </c>
    </row>
    <row r="34" s="1" customFormat="1" ht="24" customHeight="1" spans="1:3">
      <c r="A34" s="39" t="s">
        <v>1755</v>
      </c>
      <c r="B34" s="40">
        <v>200.1394</v>
      </c>
      <c r="C34" s="40">
        <v>200.1394</v>
      </c>
    </row>
    <row r="35" s="1" customFormat="1" ht="27" customHeight="1" spans="1:3">
      <c r="A35" s="49"/>
      <c r="B35" s="49"/>
      <c r="C35" s="49"/>
    </row>
    <row r="36" s="1" customFormat="1" ht="13.5" spans="1:2">
      <c r="A36" s="50"/>
      <c r="B36" s="51"/>
    </row>
    <row r="37" s="1" customFormat="1" ht="13.5" spans="1:2">
      <c r="A37" s="50"/>
      <c r="B37" s="51"/>
    </row>
    <row r="38" s="1" customFormat="1" ht="13.5" spans="1:2">
      <c r="A38" s="50"/>
      <c r="B38" s="51"/>
    </row>
    <row r="39" s="1" customFormat="1" ht="13.5" spans="1:2">
      <c r="A39" s="50"/>
      <c r="B39" s="51"/>
    </row>
    <row r="40" s="1" customFormat="1" ht="13.5" spans="1:2">
      <c r="A40" s="50"/>
      <c r="B40" s="51"/>
    </row>
    <row r="41" s="1" customFormat="1" ht="13.5" spans="1:2">
      <c r="A41" s="50"/>
      <c r="B41" s="51"/>
    </row>
    <row r="42" s="1" customFormat="1" ht="13.5" spans="1:2">
      <c r="A42" s="50"/>
      <c r="B42" s="51"/>
    </row>
    <row r="43" s="1" customFormat="1" ht="13.5" spans="1:2">
      <c r="A43" s="50"/>
      <c r="B43" s="51"/>
    </row>
    <row r="44" s="1" customFormat="1" ht="13.5" spans="1:2">
      <c r="A44" s="50"/>
      <c r="B44" s="51"/>
    </row>
    <row r="45" s="1" customFormat="1" ht="13.5" spans="1:2">
      <c r="A45" s="50"/>
      <c r="B45" s="51"/>
    </row>
    <row r="46" s="1" customFormat="1" ht="13.5" spans="1:2">
      <c r="A46" s="50"/>
      <c r="B46" s="51"/>
    </row>
    <row r="47" s="1" customFormat="1" ht="13.5" spans="1:2">
      <c r="A47" s="50"/>
      <c r="B47" s="51"/>
    </row>
    <row r="48" s="1" customFormat="1" ht="13.5" spans="1:2">
      <c r="A48" s="50"/>
      <c r="B48" s="51"/>
    </row>
    <row r="49" s="1" customFormat="1" ht="13.5" spans="1:2">
      <c r="A49" s="50"/>
      <c r="B49" s="51"/>
    </row>
    <row r="50" s="1" customFormat="1" ht="13.5" spans="1:2">
      <c r="A50" s="50"/>
      <c r="B50" s="51"/>
    </row>
    <row r="51" s="1" customFormat="1" ht="13.5" spans="1:2">
      <c r="A51" s="50"/>
      <c r="B51" s="51"/>
    </row>
    <row r="52" s="1" customFormat="1" ht="13.5" spans="1:2">
      <c r="A52" s="50"/>
      <c r="B52" s="51"/>
    </row>
    <row r="53" s="1" customFormat="1" ht="13.5" spans="1:2">
      <c r="A53" s="50"/>
      <c r="B53" s="51"/>
    </row>
    <row r="54" s="1" customFormat="1" ht="13.5" spans="1:2">
      <c r="A54" s="50"/>
      <c r="B54" s="51"/>
    </row>
    <row r="55" s="1" customFormat="1" ht="13.5" spans="1:2">
      <c r="A55" s="50"/>
      <c r="B55" s="51"/>
    </row>
    <row r="56" s="1" customFormat="1" ht="13.5" spans="1:2">
      <c r="A56" s="50"/>
      <c r="B56" s="51"/>
    </row>
    <row r="57" s="1" customFormat="1" ht="13.5" spans="1:2">
      <c r="A57" s="50"/>
      <c r="B57" s="51"/>
    </row>
    <row r="58" s="1" customFormat="1" ht="13.5" spans="1:2">
      <c r="A58" s="50"/>
      <c r="B58" s="51"/>
    </row>
    <row r="59" s="1" customFormat="1" ht="13.5" spans="1:2">
      <c r="A59" s="50"/>
      <c r="B59" s="51"/>
    </row>
    <row r="60" s="1" customFormat="1" ht="13.5" spans="1:2">
      <c r="A60" s="50"/>
      <c r="B60" s="51"/>
    </row>
    <row r="61" s="1" customFormat="1" ht="13.5" spans="1:2">
      <c r="A61" s="50"/>
      <c r="B61" s="51"/>
    </row>
    <row r="62" s="1" customFormat="1" ht="13.5" spans="1:2">
      <c r="A62" s="50"/>
      <c r="B62" s="51"/>
    </row>
    <row r="63" s="1" customFormat="1" ht="13.5" spans="1:2">
      <c r="A63" s="50"/>
      <c r="B63" s="51"/>
    </row>
    <row r="64" s="1" customFormat="1" ht="13.5" spans="1:2">
      <c r="A64" s="50"/>
      <c r="B64" s="51"/>
    </row>
    <row r="65" s="1" customFormat="1" ht="13.5" spans="1:2">
      <c r="A65" s="50"/>
      <c r="B65" s="51"/>
    </row>
    <row r="66" s="1" customFormat="1" ht="13.5" spans="1:2">
      <c r="A66" s="50"/>
      <c r="B66" s="51"/>
    </row>
    <row r="67" s="1" customFormat="1" ht="13.5" spans="1:2">
      <c r="A67" s="50"/>
      <c r="B67" s="51"/>
    </row>
    <row r="68" s="1" customFormat="1" ht="13.5" spans="1:2">
      <c r="A68" s="50"/>
      <c r="B68" s="51"/>
    </row>
    <row r="69" s="1" customFormat="1" ht="13.5" spans="1:2">
      <c r="A69" s="50"/>
      <c r="B69" s="51"/>
    </row>
    <row r="70" s="1" customFormat="1" ht="13.5" spans="1:2">
      <c r="A70" s="50"/>
      <c r="B70" s="51"/>
    </row>
    <row r="71" s="1" customFormat="1" ht="13.5" spans="1:2">
      <c r="A71" s="50"/>
      <c r="B71" s="51"/>
    </row>
    <row r="72" s="1" customFormat="1" ht="13.5" spans="1:2">
      <c r="A72" s="50"/>
      <c r="B72" s="51"/>
    </row>
    <row r="73" s="1" customFormat="1" ht="13.5" spans="1:2">
      <c r="A73" s="50"/>
      <c r="B73" s="51"/>
    </row>
    <row r="74" s="1" customFormat="1" ht="13.5" spans="1:2">
      <c r="A74" s="50"/>
      <c r="B74" s="51"/>
    </row>
    <row r="75" s="1" customFormat="1" ht="13.5" spans="1:2">
      <c r="A75" s="50"/>
      <c r="B75" s="51"/>
    </row>
    <row r="76" s="1" customFormat="1" ht="13.5" spans="1:2">
      <c r="A76" s="50"/>
      <c r="B76" s="51"/>
    </row>
    <row r="77" s="1" customFormat="1" ht="13.5" spans="1:2">
      <c r="A77" s="50"/>
      <c r="B77" s="51"/>
    </row>
    <row r="78" s="1" customFormat="1" ht="13.5" spans="1:2">
      <c r="A78" s="50"/>
      <c r="B78" s="51"/>
    </row>
    <row r="79" s="1" customFormat="1" ht="13.5" spans="1:2">
      <c r="A79" s="50"/>
      <c r="B79" s="51"/>
    </row>
    <row r="80" s="1" customFormat="1" ht="13.5" spans="1:2">
      <c r="A80" s="50"/>
      <c r="B80" s="51"/>
    </row>
    <row r="81" s="1" customFormat="1" ht="13.5" spans="1:2">
      <c r="A81" s="50"/>
      <c r="B81" s="51"/>
    </row>
    <row r="82" s="1" customFormat="1" ht="13.5" spans="1:2">
      <c r="A82" s="50"/>
      <c r="B82" s="51"/>
    </row>
    <row r="83" s="1" customFormat="1" ht="13.5" spans="1:2">
      <c r="A83" s="50"/>
      <c r="B83" s="51"/>
    </row>
    <row r="84" s="1" customFormat="1" ht="13.5" spans="1:2">
      <c r="A84" s="50"/>
      <c r="B84" s="51"/>
    </row>
    <row r="85" s="1" customFormat="1" ht="13.5" spans="1:2">
      <c r="A85" s="50"/>
      <c r="B85" s="51"/>
    </row>
  </sheetData>
  <mergeCells count="2">
    <mergeCell ref="A2:C2"/>
    <mergeCell ref="A35:C35"/>
  </mergeCells>
  <printOptions horizontalCentered="1"/>
  <pageMargins left="0.393055555555556" right="0.393055555555556" top="0.393055555555556" bottom="0.393055555555556" header="0.5" footer="0.5"/>
  <pageSetup paperSize="9" scale="90" orientation="portrait" horizont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workbookViewId="0">
      <selection activeCell="B9" sqref="B9"/>
    </sheetView>
  </sheetViews>
  <sheetFormatPr defaultColWidth="9.775" defaultRowHeight="14.25" outlineLevelCol="4"/>
  <cols>
    <col min="1" max="1" width="31.2" customWidth="1"/>
    <col min="2" max="4" width="16.7" customWidth="1"/>
    <col min="6" max="6" width="9.775" customWidth="1"/>
  </cols>
  <sheetData>
    <row r="1" s="1" customFormat="1" ht="18" customHeight="1" spans="1:2">
      <c r="A1" s="2" t="s">
        <v>1777</v>
      </c>
      <c r="B1" s="3"/>
    </row>
    <row r="2" customFormat="1" ht="27" customHeight="1" spans="1:4">
      <c r="A2" s="11" t="s">
        <v>80</v>
      </c>
      <c r="B2" s="11"/>
      <c r="C2" s="11"/>
      <c r="D2" s="11"/>
    </row>
    <row r="3" customFormat="1" ht="25" customHeight="1" spans="1:4">
      <c r="A3" s="12"/>
      <c r="B3" s="12"/>
      <c r="C3" s="12"/>
      <c r="D3" s="5" t="s">
        <v>1706</v>
      </c>
    </row>
    <row r="4" customFormat="1" ht="28" customHeight="1" spans="1:4">
      <c r="A4" s="13" t="s">
        <v>1751</v>
      </c>
      <c r="B4" s="14" t="s">
        <v>1778</v>
      </c>
      <c r="C4" s="14" t="s">
        <v>1779</v>
      </c>
      <c r="D4" s="15" t="s">
        <v>1288</v>
      </c>
    </row>
    <row r="5" customFormat="1" ht="28" customHeight="1" spans="1:5">
      <c r="A5" s="16" t="s">
        <v>1780</v>
      </c>
      <c r="B5" s="17" t="s">
        <v>1781</v>
      </c>
      <c r="C5" s="18">
        <f>C6+C8</f>
        <v>38.4652</v>
      </c>
      <c r="D5" s="18">
        <v>38.4652</v>
      </c>
      <c r="E5" s="10"/>
    </row>
    <row r="6" customFormat="1" ht="28" customHeight="1" spans="1:5">
      <c r="A6" s="16" t="s">
        <v>1782</v>
      </c>
      <c r="B6" s="17" t="s">
        <v>1783</v>
      </c>
      <c r="C6" s="18">
        <v>7.3732</v>
      </c>
      <c r="D6" s="18">
        <v>7.3732</v>
      </c>
      <c r="E6" s="10"/>
    </row>
    <row r="7" customFormat="1" ht="28" customHeight="1" spans="1:5">
      <c r="A7" s="16" t="s">
        <v>1784</v>
      </c>
      <c r="B7" s="17" t="s">
        <v>1785</v>
      </c>
      <c r="C7" s="18">
        <v>7.3732</v>
      </c>
      <c r="D7" s="18">
        <v>7.3732</v>
      </c>
      <c r="E7" s="10"/>
    </row>
    <row r="8" customFormat="1" ht="28" customHeight="1" spans="1:5">
      <c r="A8" s="16" t="s">
        <v>1786</v>
      </c>
      <c r="B8" s="17" t="s">
        <v>1787</v>
      </c>
      <c r="C8" s="18">
        <v>31.092</v>
      </c>
      <c r="D8" s="18">
        <v>31.092</v>
      </c>
      <c r="E8" s="10"/>
    </row>
    <row r="9" customFormat="1" ht="28" customHeight="1" spans="1:5">
      <c r="A9" s="16" t="s">
        <v>1784</v>
      </c>
      <c r="B9" s="17" t="s">
        <v>1788</v>
      </c>
      <c r="C9" s="18">
        <v>11.792</v>
      </c>
      <c r="D9" s="18">
        <v>11.792</v>
      </c>
      <c r="E9" s="10"/>
    </row>
    <row r="10" customFormat="1" ht="28" customHeight="1" spans="1:5">
      <c r="A10" s="19" t="s">
        <v>1789</v>
      </c>
      <c r="B10" s="20" t="s">
        <v>1790</v>
      </c>
      <c r="C10" s="21">
        <f>SUM(C11:C12)</f>
        <v>19.6449</v>
      </c>
      <c r="D10" s="21">
        <v>19.6449</v>
      </c>
      <c r="E10" s="10"/>
    </row>
    <row r="11" customFormat="1" ht="28" customHeight="1" spans="1:5">
      <c r="A11" s="16" t="s">
        <v>1782</v>
      </c>
      <c r="B11" s="22" t="s">
        <v>1791</v>
      </c>
      <c r="C11" s="23">
        <v>7.4149</v>
      </c>
      <c r="D11" s="23">
        <v>7.4149</v>
      </c>
      <c r="E11" s="24"/>
    </row>
    <row r="12" customFormat="1" ht="28" customHeight="1" spans="1:5">
      <c r="A12" s="25" t="s">
        <v>1786</v>
      </c>
      <c r="B12" s="26" t="s">
        <v>1792</v>
      </c>
      <c r="C12" s="27">
        <v>12.23</v>
      </c>
      <c r="D12" s="27">
        <v>12.23</v>
      </c>
      <c r="E12" s="10"/>
    </row>
    <row r="13" customFormat="1" ht="28" customHeight="1" spans="1:5">
      <c r="A13" s="16" t="s">
        <v>1793</v>
      </c>
      <c r="B13" s="17" t="s">
        <v>1794</v>
      </c>
      <c r="C13" s="18">
        <f>SUM(C14:C15)</f>
        <v>6.7918</v>
      </c>
      <c r="D13" s="18">
        <v>6.7918</v>
      </c>
      <c r="E13" s="10"/>
    </row>
    <row r="14" customFormat="1" ht="28" customHeight="1" spans="1:5">
      <c r="A14" s="16" t="s">
        <v>1782</v>
      </c>
      <c r="B14" s="17" t="s">
        <v>1795</v>
      </c>
      <c r="C14" s="18">
        <v>1.227</v>
      </c>
      <c r="D14" s="18">
        <v>1.227</v>
      </c>
      <c r="E14" s="10"/>
    </row>
    <row r="15" customFormat="1" ht="28" customHeight="1" spans="1:5">
      <c r="A15" s="16" t="s">
        <v>1786</v>
      </c>
      <c r="B15" s="17" t="s">
        <v>1796</v>
      </c>
      <c r="C15" s="18">
        <v>5.5648</v>
      </c>
      <c r="D15" s="18">
        <v>5.5648</v>
      </c>
      <c r="E15" s="10"/>
    </row>
    <row r="16" customFormat="1" ht="28" customHeight="1" spans="1:5">
      <c r="A16" s="19" t="s">
        <v>1797</v>
      </c>
      <c r="B16" s="28" t="s">
        <v>1798</v>
      </c>
      <c r="C16" s="29">
        <f>C17+C20</f>
        <v>18.5715</v>
      </c>
      <c r="D16" s="29">
        <v>18.5715</v>
      </c>
      <c r="E16" s="10"/>
    </row>
    <row r="17" customFormat="1" ht="28" customHeight="1" spans="1:5">
      <c r="A17" s="16" t="s">
        <v>1782</v>
      </c>
      <c r="B17" s="17" t="s">
        <v>1799</v>
      </c>
      <c r="C17" s="18">
        <v>2.979</v>
      </c>
      <c r="D17" s="18">
        <v>2.979</v>
      </c>
      <c r="E17" s="10"/>
    </row>
    <row r="18" customFormat="1" ht="28" customHeight="1" spans="1:5">
      <c r="A18" s="16" t="s">
        <v>1800</v>
      </c>
      <c r="B18" s="17"/>
      <c r="C18" s="18">
        <v>2.958</v>
      </c>
      <c r="D18" s="18">
        <v>2.958</v>
      </c>
      <c r="E18" s="10"/>
    </row>
    <row r="19" customFormat="1" ht="28" customHeight="1" spans="1:5">
      <c r="A19" s="16" t="s">
        <v>1801</v>
      </c>
      <c r="B19" s="17" t="s">
        <v>1802</v>
      </c>
      <c r="C19" s="18">
        <v>0.021</v>
      </c>
      <c r="D19" s="18">
        <v>0.021</v>
      </c>
      <c r="E19" s="10"/>
    </row>
    <row r="20" customFormat="1" ht="28" customHeight="1" spans="1:5">
      <c r="A20" s="25" t="s">
        <v>1786</v>
      </c>
      <c r="B20" s="30" t="s">
        <v>1803</v>
      </c>
      <c r="C20" s="31">
        <v>15.5925</v>
      </c>
      <c r="D20" s="31">
        <v>15.5925</v>
      </c>
      <c r="E20" s="10"/>
    </row>
    <row r="21" customFormat="1" ht="28" customHeight="1" spans="1:5">
      <c r="A21" s="19" t="s">
        <v>1800</v>
      </c>
      <c r="B21" s="28"/>
      <c r="C21" s="29">
        <v>15.1535</v>
      </c>
      <c r="D21" s="29">
        <v>15.1535</v>
      </c>
      <c r="E21" s="10"/>
    </row>
    <row r="22" customFormat="1" ht="28" customHeight="1" spans="1:5">
      <c r="A22" s="25" t="s">
        <v>1804</v>
      </c>
      <c r="B22" s="30" t="s">
        <v>1805</v>
      </c>
      <c r="C22" s="31">
        <v>0.439</v>
      </c>
      <c r="D22" s="31">
        <v>0.439</v>
      </c>
      <c r="E22" s="10"/>
    </row>
    <row r="23" customFormat="1" ht="28" customHeight="1" spans="1:5">
      <c r="A23" s="16" t="s">
        <v>1806</v>
      </c>
      <c r="B23" s="17" t="s">
        <v>1807</v>
      </c>
      <c r="C23" s="18">
        <v>6.998</v>
      </c>
      <c r="D23" s="18">
        <v>6.998</v>
      </c>
      <c r="E23" s="10"/>
    </row>
    <row r="24" customFormat="1" ht="28" customHeight="1" spans="1:5">
      <c r="A24" s="16" t="s">
        <v>1782</v>
      </c>
      <c r="B24" s="17" t="s">
        <v>1808</v>
      </c>
      <c r="C24" s="18">
        <v>1.1666</v>
      </c>
      <c r="D24" s="18">
        <v>1.1666</v>
      </c>
      <c r="E24" s="10"/>
    </row>
    <row r="25" customFormat="1" ht="28" customHeight="1" spans="1:5">
      <c r="A25" s="25" t="s">
        <v>1786</v>
      </c>
      <c r="B25" s="30" t="s">
        <v>1809</v>
      </c>
      <c r="C25" s="31">
        <v>5.8314</v>
      </c>
      <c r="D25" s="31">
        <v>5.8314</v>
      </c>
      <c r="E25" s="10"/>
    </row>
  </sheetData>
  <mergeCells count="1">
    <mergeCell ref="A2:D2"/>
  </mergeCells>
  <printOptions horizontalCentered="1"/>
  <pageMargins left="0.393055555555556" right="0.393055555555556" top="0.393055555555556" bottom="0.393055555555556"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16" activePane="bottomLeft" state="frozen"/>
      <selection/>
      <selection pane="bottomLeft" activeCell="H38" sqref="H38"/>
    </sheetView>
  </sheetViews>
  <sheetFormatPr defaultColWidth="9" defaultRowHeight="14.25" outlineLevelCol="6"/>
  <cols>
    <col min="1" max="1" width="30.3" style="445" customWidth="1"/>
    <col min="2" max="2" width="9.3" style="446" customWidth="1"/>
    <col min="3" max="4" width="9.3" style="447" customWidth="1"/>
    <col min="5" max="5" width="9.3" style="446" customWidth="1"/>
    <col min="6" max="6" width="9.3" style="448" customWidth="1"/>
    <col min="7" max="7" width="12.6" style="446" customWidth="1"/>
    <col min="8" max="16384" width="9" style="446"/>
  </cols>
  <sheetData>
    <row r="1" s="439" customFormat="1" ht="21" customHeight="1" spans="1:7">
      <c r="A1" s="449" t="s">
        <v>135</v>
      </c>
      <c r="B1" s="450"/>
      <c r="C1" s="451"/>
      <c r="D1" s="451"/>
      <c r="E1" s="450"/>
      <c r="F1" s="452"/>
      <c r="G1" s="450"/>
    </row>
    <row r="2" s="440" customFormat="1" ht="28.5" customHeight="1" spans="1:7">
      <c r="A2" s="453" t="s">
        <v>6</v>
      </c>
      <c r="B2" s="453"/>
      <c r="C2" s="453"/>
      <c r="D2" s="453"/>
      <c r="E2" s="453"/>
      <c r="F2" s="453"/>
      <c r="G2" s="453"/>
    </row>
    <row r="3" s="441" customFormat="1" ht="24" customHeight="1" spans="1:7">
      <c r="A3" s="136" t="s">
        <v>86</v>
      </c>
      <c r="B3" s="136"/>
      <c r="C3" s="136"/>
      <c r="D3" s="136"/>
      <c r="E3" s="136"/>
      <c r="F3" s="136"/>
      <c r="G3" s="136"/>
    </row>
    <row r="4" s="442" customFormat="1" ht="20" customHeight="1" spans="1:7">
      <c r="A4" s="454" t="s">
        <v>87</v>
      </c>
      <c r="B4" s="138" t="s">
        <v>88</v>
      </c>
      <c r="C4" s="138" t="s">
        <v>89</v>
      </c>
      <c r="D4" s="455" t="s">
        <v>90</v>
      </c>
      <c r="E4" s="456" t="s">
        <v>91</v>
      </c>
      <c r="F4" s="457"/>
      <c r="G4" s="458"/>
    </row>
    <row r="5" s="443" customFormat="1" ht="20" customHeight="1" spans="1:7">
      <c r="A5" s="459"/>
      <c r="B5" s="138"/>
      <c r="C5" s="138" t="s">
        <v>92</v>
      </c>
      <c r="D5" s="460"/>
      <c r="E5" s="260" t="s">
        <v>93</v>
      </c>
      <c r="F5" s="235" t="s">
        <v>94</v>
      </c>
      <c r="G5" s="235" t="s">
        <v>95</v>
      </c>
    </row>
    <row r="6" s="444" customFormat="1" ht="20" customHeight="1" spans="1:7">
      <c r="A6" s="461" t="s">
        <v>136</v>
      </c>
      <c r="B6" s="462">
        <v>33979</v>
      </c>
      <c r="C6" s="463">
        <v>49555</v>
      </c>
      <c r="D6" s="463">
        <v>49555</v>
      </c>
      <c r="E6" s="462">
        <v>67188</v>
      </c>
      <c r="F6" s="152">
        <f>E6/D6</f>
        <v>1.3558268590455</v>
      </c>
      <c r="G6" s="152">
        <f>(E6/B6-1)</f>
        <v>0.977338944642279</v>
      </c>
    </row>
    <row r="7" s="444" customFormat="1" ht="20" customHeight="1" spans="1:7">
      <c r="A7" s="461" t="s">
        <v>137</v>
      </c>
      <c r="B7" s="462">
        <v>1421</v>
      </c>
      <c r="C7" s="463">
        <v>912</v>
      </c>
      <c r="D7" s="463">
        <v>912</v>
      </c>
      <c r="E7" s="462">
        <v>837</v>
      </c>
      <c r="F7" s="152">
        <f t="shared" ref="F7:F28" si="0">E7/D7</f>
        <v>0.917763157894737</v>
      </c>
      <c r="G7" s="152">
        <f t="shared" ref="G7:G30" si="1">(E7/B7-1)</f>
        <v>-0.410978184377199</v>
      </c>
    </row>
    <row r="8" s="444" customFormat="1" ht="20" customHeight="1" spans="1:7">
      <c r="A8" s="461" t="s">
        <v>138</v>
      </c>
      <c r="B8" s="462">
        <v>12082</v>
      </c>
      <c r="C8" s="463">
        <v>7885</v>
      </c>
      <c r="D8" s="463">
        <v>7885</v>
      </c>
      <c r="E8" s="462">
        <v>5991</v>
      </c>
      <c r="F8" s="152">
        <f t="shared" si="0"/>
        <v>0.759797083069119</v>
      </c>
      <c r="G8" s="152">
        <f t="shared" si="1"/>
        <v>-0.504138387684158</v>
      </c>
    </row>
    <row r="9" s="444" customFormat="1" ht="20" customHeight="1" spans="1:7">
      <c r="A9" s="461" t="s">
        <v>139</v>
      </c>
      <c r="B9" s="462">
        <v>183934</v>
      </c>
      <c r="C9" s="463">
        <v>181402</v>
      </c>
      <c r="D9" s="463">
        <v>184000</v>
      </c>
      <c r="E9" s="462">
        <v>186310</v>
      </c>
      <c r="F9" s="152">
        <f t="shared" si="0"/>
        <v>1.01255434782609</v>
      </c>
      <c r="G9" s="152">
        <f t="shared" si="1"/>
        <v>0.0129176769928343</v>
      </c>
    </row>
    <row r="10" s="444" customFormat="1" ht="20" customHeight="1" spans="1:7">
      <c r="A10" s="461" t="s">
        <v>140</v>
      </c>
      <c r="B10" s="462">
        <v>10701</v>
      </c>
      <c r="C10" s="463">
        <v>6188</v>
      </c>
      <c r="D10" s="463">
        <v>10701</v>
      </c>
      <c r="E10" s="462">
        <v>5025</v>
      </c>
      <c r="F10" s="152">
        <f t="shared" si="0"/>
        <v>0.469582282029717</v>
      </c>
      <c r="G10" s="152">
        <f t="shared" si="1"/>
        <v>-0.530417717970283</v>
      </c>
    </row>
    <row r="11" s="444" customFormat="1" ht="20" customHeight="1" spans="1:7">
      <c r="A11" s="461" t="s">
        <v>141</v>
      </c>
      <c r="B11" s="462">
        <v>9202</v>
      </c>
      <c r="C11" s="463">
        <v>5836</v>
      </c>
      <c r="D11" s="463">
        <v>10048</v>
      </c>
      <c r="E11" s="462">
        <v>8329</v>
      </c>
      <c r="F11" s="152">
        <f t="shared" si="0"/>
        <v>0.828921178343949</v>
      </c>
      <c r="G11" s="152">
        <f t="shared" si="1"/>
        <v>-0.0948706802868942</v>
      </c>
    </row>
    <row r="12" s="444" customFormat="1" ht="20" customHeight="1" spans="1:7">
      <c r="A12" s="461" t="s">
        <v>142</v>
      </c>
      <c r="B12" s="462">
        <v>138947</v>
      </c>
      <c r="C12" s="463">
        <v>107246</v>
      </c>
      <c r="D12" s="463">
        <v>107120</v>
      </c>
      <c r="E12" s="462">
        <v>149221</v>
      </c>
      <c r="F12" s="152">
        <f t="shared" si="0"/>
        <v>1.39302651232263</v>
      </c>
      <c r="G12" s="152">
        <f t="shared" si="1"/>
        <v>0.073941862724636</v>
      </c>
    </row>
    <row r="13" s="444" customFormat="1" ht="20" customHeight="1" spans="1:7">
      <c r="A13" s="461" t="s">
        <v>143</v>
      </c>
      <c r="B13" s="462">
        <v>78408</v>
      </c>
      <c r="C13" s="463">
        <v>58657</v>
      </c>
      <c r="D13" s="463">
        <v>67961</v>
      </c>
      <c r="E13" s="462">
        <v>75761</v>
      </c>
      <c r="F13" s="152">
        <f t="shared" si="0"/>
        <v>1.11477170730272</v>
      </c>
      <c r="G13" s="152">
        <f t="shared" si="1"/>
        <v>-0.0337593102744618</v>
      </c>
    </row>
    <row r="14" s="444" customFormat="1" ht="20" customHeight="1" spans="1:7">
      <c r="A14" s="461" t="s">
        <v>144</v>
      </c>
      <c r="B14" s="462">
        <v>18215</v>
      </c>
      <c r="C14" s="463">
        <v>9799</v>
      </c>
      <c r="D14" s="463">
        <v>18215</v>
      </c>
      <c r="E14" s="462">
        <v>18206</v>
      </c>
      <c r="F14" s="152">
        <f t="shared" si="0"/>
        <v>0.999505901729344</v>
      </c>
      <c r="G14" s="152">
        <f t="shared" si="1"/>
        <v>-0.000494098270656051</v>
      </c>
    </row>
    <row r="15" s="444" customFormat="1" ht="20" customHeight="1" spans="1:7">
      <c r="A15" s="461" t="s">
        <v>145</v>
      </c>
      <c r="B15" s="462">
        <v>82395</v>
      </c>
      <c r="C15" s="463">
        <v>49889</v>
      </c>
      <c r="D15" s="463">
        <v>72151</v>
      </c>
      <c r="E15" s="462">
        <v>82304</v>
      </c>
      <c r="F15" s="152">
        <f t="shared" si="0"/>
        <v>1.14071877035661</v>
      </c>
      <c r="G15" s="152">
        <f t="shared" si="1"/>
        <v>-0.00110443594878329</v>
      </c>
    </row>
    <row r="16" s="444" customFormat="1" ht="20" customHeight="1" spans="1:7">
      <c r="A16" s="461" t="s">
        <v>146</v>
      </c>
      <c r="B16" s="462">
        <v>81234</v>
      </c>
      <c r="C16" s="463">
        <v>81996</v>
      </c>
      <c r="D16" s="463">
        <v>81996</v>
      </c>
      <c r="E16" s="462">
        <v>82400</v>
      </c>
      <c r="F16" s="152">
        <f t="shared" si="0"/>
        <v>1.00492706961315</v>
      </c>
      <c r="G16" s="152">
        <f t="shared" si="1"/>
        <v>0.014353595785016</v>
      </c>
    </row>
    <row r="17" s="444" customFormat="1" ht="20" customHeight="1" spans="1:7">
      <c r="A17" s="461" t="s">
        <v>147</v>
      </c>
      <c r="B17" s="462">
        <v>14958</v>
      </c>
      <c r="C17" s="463">
        <v>12655</v>
      </c>
      <c r="D17" s="463">
        <v>16959</v>
      </c>
      <c r="E17" s="462">
        <v>14174</v>
      </c>
      <c r="F17" s="152">
        <f t="shared" si="0"/>
        <v>0.835780411580871</v>
      </c>
      <c r="G17" s="152">
        <f t="shared" si="1"/>
        <v>-0.0524134242545795</v>
      </c>
    </row>
    <row r="18" s="444" customFormat="1" ht="20" customHeight="1" spans="1:7">
      <c r="A18" s="461" t="s">
        <v>148</v>
      </c>
      <c r="B18" s="462">
        <v>6507</v>
      </c>
      <c r="C18" s="463">
        <v>7342</v>
      </c>
      <c r="D18" s="463">
        <v>7342</v>
      </c>
      <c r="E18" s="462">
        <v>4718</v>
      </c>
      <c r="F18" s="152">
        <f t="shared" si="0"/>
        <v>0.642604195042223</v>
      </c>
      <c r="G18" s="152">
        <f t="shared" si="1"/>
        <v>-0.274934685723067</v>
      </c>
    </row>
    <row r="19" s="444" customFormat="1" ht="20" customHeight="1" spans="1:7">
      <c r="A19" s="461" t="s">
        <v>149</v>
      </c>
      <c r="B19" s="462">
        <v>2761</v>
      </c>
      <c r="C19" s="463">
        <v>2552</v>
      </c>
      <c r="D19" s="463">
        <v>8414</v>
      </c>
      <c r="E19" s="462">
        <v>1377</v>
      </c>
      <c r="F19" s="152">
        <f t="shared" si="0"/>
        <v>0.163655811742334</v>
      </c>
      <c r="G19" s="152">
        <f t="shared" si="1"/>
        <v>-0.501267656646143</v>
      </c>
    </row>
    <row r="20" s="444" customFormat="1" ht="20" customHeight="1" spans="1:7">
      <c r="A20" s="464" t="s">
        <v>150</v>
      </c>
      <c r="B20" s="462">
        <v>390</v>
      </c>
      <c r="C20" s="463">
        <v>140</v>
      </c>
      <c r="D20" s="463">
        <v>140</v>
      </c>
      <c r="E20" s="462">
        <v>610</v>
      </c>
      <c r="F20" s="152">
        <f t="shared" si="0"/>
        <v>4.35714285714286</v>
      </c>
      <c r="G20" s="152">
        <f t="shared" si="1"/>
        <v>0.564102564102564</v>
      </c>
    </row>
    <row r="21" s="444" customFormat="1" ht="20" customHeight="1" spans="1:7">
      <c r="A21" s="464" t="s">
        <v>151</v>
      </c>
      <c r="B21" s="462"/>
      <c r="C21" s="463">
        <v>6</v>
      </c>
      <c r="D21" s="463"/>
      <c r="E21" s="462">
        <v>49</v>
      </c>
      <c r="F21" s="152"/>
      <c r="G21" s="152"/>
    </row>
    <row r="22" s="444" customFormat="1" ht="20" customHeight="1" spans="1:7">
      <c r="A22" s="464" t="s">
        <v>152</v>
      </c>
      <c r="B22" s="462">
        <v>8308</v>
      </c>
      <c r="C22" s="463">
        <v>5234</v>
      </c>
      <c r="D22" s="463">
        <v>5234</v>
      </c>
      <c r="E22" s="462">
        <v>7348</v>
      </c>
      <c r="F22" s="152">
        <f t="shared" si="0"/>
        <v>1.40389759266336</v>
      </c>
      <c r="G22" s="152">
        <f t="shared" si="1"/>
        <v>-0.115551275878671</v>
      </c>
    </row>
    <row r="23" s="444" customFormat="1" ht="20" customHeight="1" spans="1:7">
      <c r="A23" s="464" t="s">
        <v>153</v>
      </c>
      <c r="B23" s="462">
        <v>41904</v>
      </c>
      <c r="C23" s="463">
        <v>21787</v>
      </c>
      <c r="D23" s="463">
        <v>31324</v>
      </c>
      <c r="E23" s="462">
        <v>38124</v>
      </c>
      <c r="F23" s="152">
        <f t="shared" si="0"/>
        <v>1.21708594049291</v>
      </c>
      <c r="G23" s="152">
        <f t="shared" si="1"/>
        <v>-0.0902061855670103</v>
      </c>
    </row>
    <row r="24" s="444" customFormat="1" ht="20" customHeight="1" spans="1:7">
      <c r="A24" s="464" t="s">
        <v>154</v>
      </c>
      <c r="B24" s="462">
        <v>0</v>
      </c>
      <c r="C24" s="463">
        <v>0</v>
      </c>
      <c r="D24" s="463"/>
      <c r="E24" s="462">
        <v>320</v>
      </c>
      <c r="F24" s="152"/>
      <c r="G24" s="152"/>
    </row>
    <row r="25" s="444" customFormat="1" ht="20" customHeight="1" spans="1:7">
      <c r="A25" s="464" t="s">
        <v>155</v>
      </c>
      <c r="B25" s="462">
        <v>6739</v>
      </c>
      <c r="C25" s="463">
        <v>4632</v>
      </c>
      <c r="D25" s="463">
        <v>8752</v>
      </c>
      <c r="E25" s="462">
        <v>5168</v>
      </c>
      <c r="F25" s="152">
        <f t="shared" si="0"/>
        <v>0.590493601462523</v>
      </c>
      <c r="G25" s="152">
        <f t="shared" si="1"/>
        <v>-0.233120641044665</v>
      </c>
    </row>
    <row r="26" s="444" customFormat="1" ht="20" customHeight="1" spans="1:7">
      <c r="A26" s="464" t="s">
        <v>156</v>
      </c>
      <c r="B26" s="462">
        <v>0</v>
      </c>
      <c r="C26" s="463">
        <v>6000</v>
      </c>
      <c r="D26" s="463"/>
      <c r="E26" s="462">
        <v>0</v>
      </c>
      <c r="F26" s="152"/>
      <c r="G26" s="152"/>
    </row>
    <row r="27" s="444" customFormat="1" ht="20" customHeight="1" spans="1:7">
      <c r="A27" s="464" t="s">
        <v>157</v>
      </c>
      <c r="B27" s="462">
        <v>12274</v>
      </c>
      <c r="C27" s="463">
        <v>11666</v>
      </c>
      <c r="D27" s="463">
        <v>11700</v>
      </c>
      <c r="E27" s="462">
        <v>11742</v>
      </c>
      <c r="F27" s="152">
        <f t="shared" si="0"/>
        <v>1.00358974358974</v>
      </c>
      <c r="G27" s="152">
        <f t="shared" si="1"/>
        <v>-0.0433436532507739</v>
      </c>
    </row>
    <row r="28" s="444" customFormat="1" ht="20" customHeight="1" spans="1:7">
      <c r="A28" s="461" t="s">
        <v>158</v>
      </c>
      <c r="B28" s="310">
        <v>600</v>
      </c>
      <c r="C28" s="465">
        <v>150</v>
      </c>
      <c r="D28" s="465">
        <v>0</v>
      </c>
      <c r="E28" s="310">
        <v>389</v>
      </c>
      <c r="F28" s="152"/>
      <c r="G28" s="152">
        <f t="shared" si="1"/>
        <v>-0.351666666666667</v>
      </c>
    </row>
    <row r="29" s="442" customFormat="1" ht="20" customHeight="1" spans="1:7">
      <c r="A29" s="466" t="s">
        <v>159</v>
      </c>
      <c r="B29" s="467">
        <f>SUM(B6:B28)</f>
        <v>744959</v>
      </c>
      <c r="C29" s="467">
        <f>SUM(C6:C28)</f>
        <v>631529</v>
      </c>
      <c r="D29" s="467">
        <f>SUM(D6:D28)</f>
        <v>700409</v>
      </c>
      <c r="E29" s="467">
        <f>SUM(E6:E28)</f>
        <v>765591</v>
      </c>
      <c r="F29" s="161">
        <f>E29/D29</f>
        <v>1.0930627676115</v>
      </c>
      <c r="G29" s="161">
        <f t="shared" si="1"/>
        <v>0.0276954839125374</v>
      </c>
    </row>
    <row r="30" s="442" customFormat="1" ht="20" customHeight="1" spans="1:7">
      <c r="A30" s="468" t="s">
        <v>160</v>
      </c>
      <c r="B30" s="469">
        <f>SUM(B31:B35)</f>
        <v>424452</v>
      </c>
      <c r="C30" s="469">
        <f>SUM(C31:C35)</f>
        <v>202647</v>
      </c>
      <c r="D30" s="469">
        <f>SUM(D31:D35)</f>
        <v>259920</v>
      </c>
      <c r="E30" s="469">
        <f>SUM(E31:E35)</f>
        <v>387097</v>
      </c>
      <c r="F30" s="161">
        <f t="shared" ref="F30:F36" si="2">E30/D30</f>
        <v>1.48929285934134</v>
      </c>
      <c r="G30" s="161">
        <f t="shared" si="1"/>
        <v>-0.0880075956763073</v>
      </c>
    </row>
    <row r="31" s="444" customFormat="1" ht="20" customHeight="1" spans="1:7">
      <c r="A31" s="333" t="s">
        <v>161</v>
      </c>
      <c r="B31" s="462">
        <v>74173</v>
      </c>
      <c r="C31" s="462">
        <v>29790</v>
      </c>
      <c r="D31" s="462">
        <v>29790</v>
      </c>
      <c r="E31" s="462">
        <v>29854</v>
      </c>
      <c r="F31" s="152">
        <f t="shared" si="2"/>
        <v>1.00214837193689</v>
      </c>
      <c r="G31" s="152">
        <f t="shared" ref="G30:G36" si="3">(E31/B31-1)</f>
        <v>-0.597508527361708</v>
      </c>
    </row>
    <row r="32" s="444" customFormat="1" ht="20" customHeight="1" spans="1:7">
      <c r="A32" s="470" t="s">
        <v>162</v>
      </c>
      <c r="B32" s="462">
        <v>86686</v>
      </c>
      <c r="C32" s="462">
        <v>77484</v>
      </c>
      <c r="D32" s="462">
        <v>85452</v>
      </c>
      <c r="E32" s="463">
        <v>110380</v>
      </c>
      <c r="F32" s="152">
        <f t="shared" si="2"/>
        <v>1.29171932780976</v>
      </c>
      <c r="G32" s="152">
        <f t="shared" si="3"/>
        <v>0.273331333779388</v>
      </c>
    </row>
    <row r="33" s="444" customFormat="1" ht="20" customHeight="1" spans="1:7">
      <c r="A33" s="471" t="s">
        <v>163</v>
      </c>
      <c r="B33" s="462">
        <v>241603</v>
      </c>
      <c r="C33" s="472">
        <v>85373</v>
      </c>
      <c r="D33" s="472">
        <v>134678</v>
      </c>
      <c r="E33" s="462">
        <v>182900</v>
      </c>
      <c r="F33" s="152">
        <f t="shared" si="2"/>
        <v>1.3580540251563</v>
      </c>
      <c r="G33" s="152">
        <f t="shared" si="3"/>
        <v>-0.242972976328936</v>
      </c>
    </row>
    <row r="34" s="444" customFormat="1" ht="20" customHeight="1" spans="1:7">
      <c r="A34" s="471" t="s">
        <v>164</v>
      </c>
      <c r="B34" s="462"/>
      <c r="C34" s="472"/>
      <c r="D34" s="472"/>
      <c r="E34" s="462"/>
      <c r="F34" s="152"/>
      <c r="G34" s="152"/>
    </row>
    <row r="35" s="444" customFormat="1" ht="20" customHeight="1" spans="1:7">
      <c r="A35" s="470" t="s">
        <v>165</v>
      </c>
      <c r="B35" s="463">
        <v>21990</v>
      </c>
      <c r="C35" s="463">
        <v>10000</v>
      </c>
      <c r="D35" s="463">
        <v>10000</v>
      </c>
      <c r="E35" s="463">
        <v>63963</v>
      </c>
      <c r="F35" s="152">
        <f t="shared" si="2"/>
        <v>6.3963</v>
      </c>
      <c r="G35" s="152">
        <f t="shared" si="3"/>
        <v>1.9087312414734</v>
      </c>
    </row>
    <row r="36" s="444" customFormat="1" ht="20" customHeight="1" spans="1:7">
      <c r="A36" s="473" t="s">
        <v>166</v>
      </c>
      <c r="B36" s="352">
        <f>B30+B29</f>
        <v>1169411</v>
      </c>
      <c r="C36" s="352">
        <f>C30+C29</f>
        <v>834176</v>
      </c>
      <c r="D36" s="352">
        <f>D30+D29</f>
        <v>960329</v>
      </c>
      <c r="E36" s="352">
        <f>E30+E29</f>
        <v>1152688</v>
      </c>
      <c r="F36" s="161">
        <f t="shared" si="2"/>
        <v>1.20030531203369</v>
      </c>
      <c r="G36" s="161">
        <f t="shared" si="3"/>
        <v>-0.014300361464019</v>
      </c>
    </row>
    <row r="37" spans="1:1">
      <c r="A37" s="474"/>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ignoredErrors>
    <ignoredError sqref="B29:D29" unlockedFormula="1"/>
  </ignoredError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6" sqref="A6"/>
    </sheetView>
  </sheetViews>
  <sheetFormatPr defaultColWidth="9.775" defaultRowHeight="14.25" outlineLevelCol="4"/>
  <cols>
    <col min="1" max="1" width="44.6666666666667" customWidth="1"/>
    <col min="2" max="4" width="10.7" customWidth="1"/>
    <col min="6" max="6" width="9.775" customWidth="1"/>
  </cols>
  <sheetData>
    <row r="1" s="1" customFormat="1" ht="18" customHeight="1" spans="1:2">
      <c r="A1" s="2" t="s">
        <v>1810</v>
      </c>
      <c r="B1" s="3"/>
    </row>
    <row r="2" customFormat="1" ht="31" customHeight="1" spans="1:4">
      <c r="A2" s="4" t="s">
        <v>82</v>
      </c>
      <c r="B2" s="4"/>
      <c r="C2" s="4"/>
      <c r="D2" s="4"/>
    </row>
    <row r="3" customFormat="1" ht="27" customHeight="1" spans="1:4">
      <c r="A3" s="5" t="s">
        <v>1706</v>
      </c>
      <c r="B3" s="5"/>
      <c r="C3" s="5"/>
      <c r="D3" s="5"/>
    </row>
    <row r="4" customFormat="1" ht="28" customHeight="1" spans="1:4">
      <c r="A4" s="6" t="s">
        <v>1811</v>
      </c>
      <c r="B4" s="6" t="s">
        <v>1812</v>
      </c>
      <c r="C4" s="6" t="s">
        <v>1779</v>
      </c>
      <c r="D4" s="6" t="s">
        <v>1288</v>
      </c>
    </row>
    <row r="5" customFormat="1" ht="28" customHeight="1" spans="1:5">
      <c r="A5" s="7" t="s">
        <v>1813</v>
      </c>
      <c r="B5" s="8" t="s">
        <v>1814</v>
      </c>
      <c r="C5" s="9">
        <f>SUM(C6:C7)</f>
        <v>206.39</v>
      </c>
      <c r="D5" s="9">
        <v>206.39</v>
      </c>
      <c r="E5" s="10"/>
    </row>
    <row r="6" customFormat="1" ht="28" customHeight="1" spans="1:5">
      <c r="A6" s="7" t="s">
        <v>1815</v>
      </c>
      <c r="B6" s="8" t="s">
        <v>1783</v>
      </c>
      <c r="C6" s="9">
        <v>36.81</v>
      </c>
      <c r="D6" s="9">
        <v>36.81</v>
      </c>
      <c r="E6" s="10"/>
    </row>
    <row r="7" customFormat="1" ht="28" customHeight="1" spans="1:5">
      <c r="A7" s="7" t="s">
        <v>1816</v>
      </c>
      <c r="B7" s="8" t="s">
        <v>1785</v>
      </c>
      <c r="C7" s="9">
        <v>169.58</v>
      </c>
      <c r="D7" s="9">
        <v>169.58</v>
      </c>
      <c r="E7" s="10"/>
    </row>
    <row r="8" customFormat="1" ht="28" customHeight="1" spans="1:5">
      <c r="A8" s="7" t="s">
        <v>1817</v>
      </c>
      <c r="B8" s="8" t="s">
        <v>1818</v>
      </c>
      <c r="C8" s="9">
        <v>6</v>
      </c>
      <c r="D8" s="9">
        <v>6</v>
      </c>
      <c r="E8" s="10"/>
    </row>
    <row r="9" customFormat="1" ht="28" customHeight="1" spans="1:5">
      <c r="A9" s="7" t="s">
        <v>1815</v>
      </c>
      <c r="B9" s="8" t="s">
        <v>1788</v>
      </c>
      <c r="C9" s="9"/>
      <c r="D9" s="9"/>
      <c r="E9" s="10"/>
    </row>
    <row r="10" customFormat="1" ht="28" customHeight="1" spans="1:5">
      <c r="A10" s="7" t="s">
        <v>1816</v>
      </c>
      <c r="B10" s="8" t="s">
        <v>1819</v>
      </c>
      <c r="C10" s="9">
        <v>6</v>
      </c>
      <c r="D10" s="9">
        <v>6</v>
      </c>
      <c r="E10" s="10"/>
    </row>
  </sheetData>
  <mergeCells count="2">
    <mergeCell ref="A2:D2"/>
    <mergeCell ref="A3:D3"/>
  </mergeCells>
  <printOptions horizontalCentered="1"/>
  <pageMargins left="0.393055555555556" right="0.393055555555556" top="0.393055555555556" bottom="0.393055555555556" header="0.5" footer="0.5"/>
  <pageSetup paperSize="9" orientation="portrait" horizont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A5" sqref="A5"/>
    </sheetView>
  </sheetViews>
  <sheetFormatPr defaultColWidth="9.775" defaultRowHeight="14.25" outlineLevelCol="4"/>
  <cols>
    <col min="1" max="1" width="42.4416666666667" customWidth="1"/>
    <col min="2" max="4" width="11.7" customWidth="1"/>
    <col min="6" max="6" width="9.775" customWidth="1"/>
  </cols>
  <sheetData>
    <row r="1" s="1" customFormat="1" ht="18" customHeight="1" spans="1:2">
      <c r="A1" s="2" t="s">
        <v>1820</v>
      </c>
      <c r="B1" s="3"/>
    </row>
    <row r="2" customFormat="1" ht="25.65" customHeight="1" spans="1:4">
      <c r="A2" s="4" t="s">
        <v>84</v>
      </c>
      <c r="B2" s="4"/>
      <c r="C2" s="4"/>
      <c r="D2" s="4"/>
    </row>
    <row r="3" customFormat="1" ht="22" customHeight="1" spans="1:4">
      <c r="A3" s="5" t="s">
        <v>1706</v>
      </c>
      <c r="B3" s="5"/>
      <c r="C3" s="5"/>
      <c r="D3" s="5"/>
    </row>
    <row r="4" customFormat="1" ht="28" customHeight="1" spans="1:4">
      <c r="A4" s="6" t="s">
        <v>1751</v>
      </c>
      <c r="B4" s="6" t="s">
        <v>1812</v>
      </c>
      <c r="C4" s="6" t="s">
        <v>1779</v>
      </c>
      <c r="D4" s="6" t="s">
        <v>1288</v>
      </c>
    </row>
    <row r="5" customFormat="1" ht="28" customHeight="1" spans="1:5">
      <c r="A5" s="7" t="s">
        <v>1821</v>
      </c>
      <c r="B5" s="8" t="s">
        <v>1814</v>
      </c>
      <c r="C5" s="9">
        <f>SUM(C6:C7)</f>
        <v>206.39</v>
      </c>
      <c r="D5" s="9">
        <f>SUM(D6:D7)</f>
        <v>206.39</v>
      </c>
      <c r="E5" s="10"/>
    </row>
    <row r="6" customFormat="1" ht="28" customHeight="1" spans="1:5">
      <c r="A6" s="7" t="s">
        <v>1815</v>
      </c>
      <c r="B6" s="8" t="s">
        <v>1783</v>
      </c>
      <c r="C6" s="9">
        <v>36.81</v>
      </c>
      <c r="D6" s="9">
        <v>36.81</v>
      </c>
      <c r="E6" s="10"/>
    </row>
    <row r="7" customFormat="1" ht="28" customHeight="1" spans="1:5">
      <c r="A7" s="7" t="s">
        <v>1816</v>
      </c>
      <c r="B7" s="8" t="s">
        <v>1785</v>
      </c>
      <c r="C7" s="9">
        <v>169.58</v>
      </c>
      <c r="D7" s="9">
        <v>169.58</v>
      </c>
      <c r="E7" s="10"/>
    </row>
    <row r="8" customFormat="1" ht="28" customHeight="1" spans="1:5">
      <c r="A8" s="7" t="s">
        <v>1822</v>
      </c>
      <c r="B8" s="8" t="s">
        <v>1818</v>
      </c>
      <c r="C8" s="9">
        <v>32.4</v>
      </c>
      <c r="D8" s="9">
        <v>32.4</v>
      </c>
      <c r="E8" s="10"/>
    </row>
    <row r="9" customFormat="1" ht="28" customHeight="1" spans="1:5">
      <c r="A9" s="7" t="s">
        <v>1815</v>
      </c>
      <c r="B9" s="8" t="s">
        <v>1788</v>
      </c>
      <c r="C9" s="9"/>
      <c r="D9" s="9"/>
      <c r="E9" s="10"/>
    </row>
    <row r="10" customFormat="1" ht="28" customHeight="1" spans="1:5">
      <c r="A10" s="7" t="s">
        <v>1816</v>
      </c>
      <c r="B10" s="8" t="s">
        <v>1819</v>
      </c>
      <c r="C10" s="9">
        <v>32.4</v>
      </c>
      <c r="D10" s="9">
        <v>32.4</v>
      </c>
      <c r="E10" s="10"/>
    </row>
    <row r="11" customFormat="1" ht="28" customHeight="1" spans="1:5">
      <c r="A11" s="7" t="s">
        <v>1823</v>
      </c>
      <c r="B11" s="8" t="s">
        <v>1824</v>
      </c>
      <c r="C11" s="9">
        <v>6</v>
      </c>
      <c r="D11" s="9">
        <v>6</v>
      </c>
      <c r="E11" s="10"/>
    </row>
    <row r="12" customFormat="1" ht="28" customHeight="1" spans="1:5">
      <c r="A12" s="7" t="s">
        <v>1815</v>
      </c>
      <c r="B12" s="8" t="s">
        <v>1792</v>
      </c>
      <c r="C12" s="9"/>
      <c r="D12" s="9"/>
      <c r="E12" s="10"/>
    </row>
    <row r="13" customFormat="1" ht="28" customHeight="1" spans="1:5">
      <c r="A13" s="7" t="s">
        <v>1816</v>
      </c>
      <c r="B13" s="8" t="s">
        <v>1825</v>
      </c>
      <c r="C13" s="9">
        <v>6</v>
      </c>
      <c r="D13" s="9">
        <v>6</v>
      </c>
      <c r="E13" s="10"/>
    </row>
    <row r="14" customFormat="1" ht="28" customHeight="1" spans="1:5">
      <c r="A14" s="7" t="s">
        <v>1826</v>
      </c>
      <c r="B14" s="8" t="s">
        <v>1827</v>
      </c>
      <c r="C14" s="9">
        <f>SUM(C15:C16)</f>
        <v>235.833226</v>
      </c>
      <c r="D14" s="9">
        <v>235.833226</v>
      </c>
      <c r="E14" s="10"/>
    </row>
    <row r="15" customFormat="1" ht="28" customHeight="1" spans="1:5">
      <c r="A15" s="7" t="s">
        <v>1815</v>
      </c>
      <c r="B15" s="8" t="s">
        <v>1796</v>
      </c>
      <c r="C15" s="9">
        <v>35.693826</v>
      </c>
      <c r="D15" s="9">
        <v>35.693826</v>
      </c>
      <c r="E15" s="10"/>
    </row>
    <row r="16" customFormat="1" ht="28" customHeight="1" spans="1:5">
      <c r="A16" s="7" t="s">
        <v>1816</v>
      </c>
      <c r="B16" s="8" t="s">
        <v>1828</v>
      </c>
      <c r="C16" s="9">
        <v>200.1394</v>
      </c>
      <c r="D16" s="9">
        <v>200.1394</v>
      </c>
      <c r="E16" s="10"/>
    </row>
  </sheetData>
  <mergeCells count="2">
    <mergeCell ref="A2:D2"/>
    <mergeCell ref="A3:D3"/>
  </mergeCells>
  <printOptions horizontalCentered="1"/>
  <pageMargins left="0.393055555555556" right="0.393055555555556" top="0.393055555555556" bottom="0.393055555555556"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showZeros="0" workbookViewId="0">
      <pane ySplit="5" topLeftCell="A18" activePane="bottomLeft" state="frozen"/>
      <selection/>
      <selection pane="bottomLeft" activeCell="D19" sqref="D19"/>
    </sheetView>
  </sheetViews>
  <sheetFormatPr defaultColWidth="9" defaultRowHeight="14.25" outlineLevelCol="6"/>
  <cols>
    <col min="1" max="1" width="30.9" style="446" customWidth="1"/>
    <col min="2" max="5" width="9.3" style="475" customWidth="1"/>
    <col min="6" max="6" width="9.3" style="476" customWidth="1"/>
    <col min="7" max="7" width="11.6" style="475" customWidth="1"/>
    <col min="8" max="16384" width="9" style="446"/>
  </cols>
  <sheetData>
    <row r="1" s="439" customFormat="1" ht="18" customHeight="1" spans="1:7">
      <c r="A1" s="477" t="s">
        <v>167</v>
      </c>
      <c r="B1" s="478"/>
      <c r="C1" s="478"/>
      <c r="D1" s="478"/>
      <c r="E1" s="478"/>
      <c r="F1" s="479"/>
      <c r="G1" s="478"/>
    </row>
    <row r="2" s="440" customFormat="1" ht="23" customHeight="1" spans="1:7">
      <c r="A2" s="453" t="s">
        <v>8</v>
      </c>
      <c r="B2" s="453"/>
      <c r="C2" s="453"/>
      <c r="D2" s="453"/>
      <c r="E2" s="453"/>
      <c r="F2" s="453"/>
      <c r="G2" s="453"/>
    </row>
    <row r="3" s="441" customFormat="1" ht="19" customHeight="1" spans="1:7">
      <c r="A3" s="136" t="s">
        <v>86</v>
      </c>
      <c r="B3" s="136"/>
      <c r="C3" s="136"/>
      <c r="D3" s="136"/>
      <c r="E3" s="136"/>
      <c r="F3" s="136"/>
      <c r="G3" s="136"/>
    </row>
    <row r="4" s="442" customFormat="1" ht="17" customHeight="1" spans="1:7">
      <c r="A4" s="138" t="s">
        <v>87</v>
      </c>
      <c r="B4" s="138" t="s">
        <v>88</v>
      </c>
      <c r="C4" s="138" t="s">
        <v>89</v>
      </c>
      <c r="D4" s="138" t="s">
        <v>90</v>
      </c>
      <c r="E4" s="138" t="s">
        <v>91</v>
      </c>
      <c r="F4" s="138"/>
      <c r="G4" s="138"/>
    </row>
    <row r="5" s="443" customFormat="1" ht="17" customHeight="1" spans="1:7">
      <c r="A5" s="138"/>
      <c r="B5" s="138"/>
      <c r="C5" s="138"/>
      <c r="D5" s="138"/>
      <c r="E5" s="260" t="s">
        <v>93</v>
      </c>
      <c r="F5" s="235" t="s">
        <v>94</v>
      </c>
      <c r="G5" s="235" t="s">
        <v>95</v>
      </c>
    </row>
    <row r="6" s="442" customFormat="1" ht="17" customHeight="1" spans="1:7">
      <c r="A6" s="480" t="s">
        <v>96</v>
      </c>
      <c r="B6" s="481">
        <v>252925</v>
      </c>
      <c r="C6" s="481">
        <v>270315</v>
      </c>
      <c r="D6" s="481">
        <v>250245</v>
      </c>
      <c r="E6" s="481">
        <v>249746</v>
      </c>
      <c r="F6" s="192">
        <v>0.998005954164918</v>
      </c>
      <c r="G6" s="192">
        <v>-0.0125689433626569</v>
      </c>
    </row>
    <row r="7" s="444" customFormat="1" ht="17" customHeight="1" spans="1:7">
      <c r="A7" s="482" t="s">
        <v>97</v>
      </c>
      <c r="B7" s="483">
        <v>39708</v>
      </c>
      <c r="C7" s="483">
        <v>44000</v>
      </c>
      <c r="D7" s="483">
        <v>76345</v>
      </c>
      <c r="E7" s="483">
        <v>77194</v>
      </c>
      <c r="F7" s="182">
        <v>1.01112057109175</v>
      </c>
      <c r="G7" s="182">
        <v>0.944041502971693</v>
      </c>
    </row>
    <row r="8" s="444" customFormat="1" ht="17" customHeight="1" spans="1:7">
      <c r="A8" s="484" t="s">
        <v>98</v>
      </c>
      <c r="B8" s="483">
        <v>20893</v>
      </c>
      <c r="C8" s="483">
        <v>22000</v>
      </c>
      <c r="D8" s="483">
        <v>14100</v>
      </c>
      <c r="E8" s="483">
        <v>14106</v>
      </c>
      <c r="F8" s="182">
        <v>1.00042553191489</v>
      </c>
      <c r="G8" s="182">
        <v>-0.32484564208108</v>
      </c>
    </row>
    <row r="9" s="444" customFormat="1" ht="17" customHeight="1" spans="1:7">
      <c r="A9" s="484" t="s">
        <v>99</v>
      </c>
      <c r="B9" s="483">
        <v>10480</v>
      </c>
      <c r="C9" s="483">
        <v>10000</v>
      </c>
      <c r="D9" s="483">
        <v>7700</v>
      </c>
      <c r="E9" s="483">
        <v>7359</v>
      </c>
      <c r="F9" s="182">
        <v>0.955714285714286</v>
      </c>
      <c r="G9" s="182">
        <v>-0.29780534351145</v>
      </c>
    </row>
    <row r="10" s="444" customFormat="1" ht="17" customHeight="1" spans="1:7">
      <c r="A10" s="484" t="s">
        <v>100</v>
      </c>
      <c r="B10" s="483">
        <v>1317</v>
      </c>
      <c r="C10" s="483">
        <v>1300</v>
      </c>
      <c r="D10" s="483">
        <v>1400</v>
      </c>
      <c r="E10" s="483">
        <v>1466</v>
      </c>
      <c r="F10" s="182">
        <v>1.04714285714286</v>
      </c>
      <c r="G10" s="182">
        <v>0.113135914958238</v>
      </c>
    </row>
    <row r="11" s="444" customFormat="1" ht="17" customHeight="1" spans="1:7">
      <c r="A11" s="484" t="s">
        <v>101</v>
      </c>
      <c r="B11" s="483">
        <v>9605</v>
      </c>
      <c r="C11" s="483">
        <v>10400</v>
      </c>
      <c r="D11" s="483">
        <v>10900</v>
      </c>
      <c r="E11" s="483">
        <v>10882</v>
      </c>
      <c r="F11" s="182">
        <v>0.998348623853211</v>
      </c>
      <c r="G11" s="182">
        <v>0.132951587714732</v>
      </c>
    </row>
    <row r="12" s="444" customFormat="1" ht="17" customHeight="1" spans="1:7">
      <c r="A12" s="484" t="s">
        <v>102</v>
      </c>
      <c r="B12" s="483">
        <v>20928</v>
      </c>
      <c r="C12" s="483">
        <v>21800</v>
      </c>
      <c r="D12" s="483">
        <v>17300</v>
      </c>
      <c r="E12" s="483">
        <v>17456</v>
      </c>
      <c r="F12" s="182">
        <v>1.00901734104046</v>
      </c>
      <c r="G12" s="182">
        <v>-0.165902140672783</v>
      </c>
    </row>
    <row r="13" s="444" customFormat="1" ht="17" customHeight="1" spans="1:7">
      <c r="A13" s="484" t="s">
        <v>103</v>
      </c>
      <c r="B13" s="483">
        <v>6072</v>
      </c>
      <c r="C13" s="483">
        <v>6800</v>
      </c>
      <c r="D13" s="483">
        <v>5300</v>
      </c>
      <c r="E13" s="483">
        <v>5332</v>
      </c>
      <c r="F13" s="182">
        <v>1.00603773584906</v>
      </c>
      <c r="G13" s="182">
        <v>-0.121870882740448</v>
      </c>
    </row>
    <row r="14" s="444" customFormat="1" ht="17" customHeight="1" spans="1:7">
      <c r="A14" s="484" t="s">
        <v>104</v>
      </c>
      <c r="B14" s="483">
        <v>73101</v>
      </c>
      <c r="C14" s="483">
        <v>72000</v>
      </c>
      <c r="D14" s="483">
        <v>60700</v>
      </c>
      <c r="E14" s="483">
        <v>58804</v>
      </c>
      <c r="F14" s="182">
        <v>0.968764415156507</v>
      </c>
      <c r="G14" s="182">
        <v>-0.195578719853354</v>
      </c>
    </row>
    <row r="15" s="444" customFormat="1" ht="17" customHeight="1" spans="1:7">
      <c r="A15" s="484" t="s">
        <v>105</v>
      </c>
      <c r="B15" s="483">
        <v>18280</v>
      </c>
      <c r="C15" s="483">
        <v>21000</v>
      </c>
      <c r="D15" s="483">
        <v>7000</v>
      </c>
      <c r="E15" s="483">
        <v>6941</v>
      </c>
      <c r="F15" s="182">
        <v>0.991571428571429</v>
      </c>
      <c r="G15" s="182">
        <v>-0.620295404814004</v>
      </c>
    </row>
    <row r="16" s="444" customFormat="1" ht="17" customHeight="1" spans="1:7">
      <c r="A16" s="484" t="s">
        <v>106</v>
      </c>
      <c r="B16" s="483">
        <v>5611</v>
      </c>
      <c r="C16" s="483">
        <v>5200</v>
      </c>
      <c r="D16" s="483">
        <v>5600</v>
      </c>
      <c r="E16" s="483">
        <v>5645</v>
      </c>
      <c r="F16" s="182">
        <v>1.00803571428571</v>
      </c>
      <c r="G16" s="182">
        <v>0.00605952593120656</v>
      </c>
    </row>
    <row r="17" s="444" customFormat="1" ht="17" customHeight="1" spans="1:7">
      <c r="A17" s="484" t="s">
        <v>107</v>
      </c>
      <c r="B17" s="483">
        <v>2819</v>
      </c>
      <c r="C17" s="483">
        <v>2500</v>
      </c>
      <c r="D17" s="483">
        <v>2750</v>
      </c>
      <c r="E17" s="483">
        <v>3521</v>
      </c>
      <c r="F17" s="182">
        <v>1.28036363636364</v>
      </c>
      <c r="G17" s="182">
        <v>0.24902447676481</v>
      </c>
    </row>
    <row r="18" s="444" customFormat="1" ht="17" customHeight="1" spans="1:7">
      <c r="A18" s="484" t="s">
        <v>108</v>
      </c>
      <c r="B18" s="483">
        <v>43775</v>
      </c>
      <c r="C18" s="483">
        <v>53000</v>
      </c>
      <c r="D18" s="483">
        <v>40800</v>
      </c>
      <c r="E18" s="483">
        <v>40712</v>
      </c>
      <c r="F18" s="182">
        <v>0.997843137254902</v>
      </c>
      <c r="G18" s="182">
        <v>-0.0699714448886351</v>
      </c>
    </row>
    <row r="19" s="444" customFormat="1" ht="17" customHeight="1" spans="1:7">
      <c r="A19" s="484" t="s">
        <v>109</v>
      </c>
      <c r="B19" s="483">
        <v>326</v>
      </c>
      <c r="C19" s="483">
        <v>300</v>
      </c>
      <c r="D19" s="483">
        <v>350</v>
      </c>
      <c r="E19" s="483">
        <v>328</v>
      </c>
      <c r="F19" s="182">
        <v>0.937142857142857</v>
      </c>
      <c r="G19" s="182">
        <v>0.00613496932515337</v>
      </c>
    </row>
    <row r="20" s="444" customFormat="1" ht="17" customHeight="1" spans="1:7">
      <c r="A20" s="484" t="s">
        <v>110</v>
      </c>
      <c r="B20" s="483">
        <v>10</v>
      </c>
      <c r="C20" s="483">
        <v>15</v>
      </c>
      <c r="D20" s="483">
        <v>0</v>
      </c>
      <c r="E20" s="483">
        <v>0</v>
      </c>
      <c r="F20" s="182" t="s">
        <v>168</v>
      </c>
      <c r="G20" s="182">
        <v>-1</v>
      </c>
    </row>
    <row r="21" s="444" customFormat="1" ht="17" customHeight="1" spans="1:7">
      <c r="A21" s="484" t="s">
        <v>111</v>
      </c>
      <c r="B21" s="483"/>
      <c r="C21" s="483"/>
      <c r="D21" s="483"/>
      <c r="E21" s="483"/>
      <c r="F21" s="182"/>
      <c r="G21" s="182"/>
    </row>
    <row r="22" s="444" customFormat="1" ht="17" customHeight="1" spans="1:7">
      <c r="A22" s="484" t="s">
        <v>112</v>
      </c>
      <c r="B22" s="483"/>
      <c r="C22" s="483"/>
      <c r="D22" s="483"/>
      <c r="E22" s="483"/>
      <c r="F22" s="182"/>
      <c r="G22" s="182"/>
    </row>
    <row r="23" s="444" customFormat="1" ht="17" customHeight="1" spans="1:7">
      <c r="A23" s="484" t="s">
        <v>113</v>
      </c>
      <c r="B23" s="483"/>
      <c r="C23" s="483"/>
      <c r="D23" s="483"/>
      <c r="E23" s="483"/>
      <c r="F23" s="182"/>
      <c r="G23" s="182"/>
    </row>
    <row r="24" s="444" customFormat="1" ht="17" customHeight="1" spans="1:7">
      <c r="A24" s="484" t="s">
        <v>114</v>
      </c>
      <c r="B24" s="483"/>
      <c r="C24" s="483"/>
      <c r="D24" s="483"/>
      <c r="E24" s="483"/>
      <c r="F24" s="182"/>
      <c r="G24" s="182"/>
    </row>
    <row r="25" s="444" customFormat="1" ht="17" customHeight="1" spans="1:7">
      <c r="A25" s="484" t="s">
        <v>115</v>
      </c>
      <c r="B25" s="483"/>
      <c r="C25" s="483"/>
      <c r="D25" s="483"/>
      <c r="E25" s="483"/>
      <c r="F25" s="182"/>
      <c r="G25" s="182"/>
    </row>
    <row r="26" s="444" customFormat="1" ht="17" customHeight="1" spans="1:7">
      <c r="A26" s="480" t="s">
        <v>116</v>
      </c>
      <c r="B26" s="481">
        <v>150434</v>
      </c>
      <c r="C26" s="481">
        <v>135600</v>
      </c>
      <c r="D26" s="481">
        <v>165000</v>
      </c>
      <c r="E26" s="481">
        <v>163115</v>
      </c>
      <c r="F26" s="192">
        <v>0.988575757575758</v>
      </c>
      <c r="G26" s="192">
        <v>0.0842961032745257</v>
      </c>
    </row>
    <row r="27" s="442" customFormat="1" ht="17" customHeight="1" spans="1:7">
      <c r="A27" s="484" t="s">
        <v>117</v>
      </c>
      <c r="B27" s="483">
        <v>9343</v>
      </c>
      <c r="C27" s="483">
        <v>13000</v>
      </c>
      <c r="D27" s="483">
        <v>9800</v>
      </c>
      <c r="E27" s="483">
        <v>10232</v>
      </c>
      <c r="F27" s="182">
        <v>1.04408163265306</v>
      </c>
      <c r="G27" s="182">
        <v>0.0951514502836348</v>
      </c>
    </row>
    <row r="28" s="444" customFormat="1" ht="17" customHeight="1" spans="1:7">
      <c r="A28" s="484" t="s">
        <v>118</v>
      </c>
      <c r="B28" s="483">
        <v>43780</v>
      </c>
      <c r="C28" s="483">
        <v>50000</v>
      </c>
      <c r="D28" s="483">
        <v>12239</v>
      </c>
      <c r="E28" s="483">
        <v>12457</v>
      </c>
      <c r="F28" s="182">
        <v>1.01781191273797</v>
      </c>
      <c r="G28" s="182">
        <v>-0.715463682046597</v>
      </c>
    </row>
    <row r="29" s="444" customFormat="1" ht="17" customHeight="1" spans="1:7">
      <c r="A29" s="484" t="s">
        <v>119</v>
      </c>
      <c r="B29" s="483">
        <v>7927</v>
      </c>
      <c r="C29" s="483">
        <v>7000</v>
      </c>
      <c r="D29" s="483">
        <v>2360</v>
      </c>
      <c r="E29" s="483">
        <v>2360</v>
      </c>
      <c r="F29" s="182">
        <v>1</v>
      </c>
      <c r="G29" s="182">
        <v>-0.702283335435852</v>
      </c>
    </row>
    <row r="30" s="444" customFormat="1" ht="17" customHeight="1" spans="1:7">
      <c r="A30" s="484" t="s">
        <v>120</v>
      </c>
      <c r="B30" s="483"/>
      <c r="C30" s="483">
        <v>0</v>
      </c>
      <c r="D30" s="483">
        <v>0</v>
      </c>
      <c r="E30" s="483">
        <v>0</v>
      </c>
      <c r="F30" s="182" t="s">
        <v>168</v>
      </c>
      <c r="G30" s="182"/>
    </row>
    <row r="31" s="444" customFormat="1" ht="17" customHeight="1" spans="1:7">
      <c r="A31" s="484" t="s">
        <v>121</v>
      </c>
      <c r="B31" s="483">
        <v>89384</v>
      </c>
      <c r="C31" s="483">
        <v>65600</v>
      </c>
      <c r="D31" s="483">
        <v>140601</v>
      </c>
      <c r="E31" s="483">
        <v>138066</v>
      </c>
      <c r="F31" s="182">
        <v>0.981970256257068</v>
      </c>
      <c r="G31" s="182">
        <v>0.544638861541215</v>
      </c>
    </row>
    <row r="32" s="444" customFormat="1" ht="17" customHeight="1" spans="1:7">
      <c r="A32" s="484" t="s">
        <v>122</v>
      </c>
      <c r="B32" s="483">
        <v>0</v>
      </c>
      <c r="C32" s="483"/>
      <c r="D32" s="483"/>
      <c r="E32" s="483">
        <v>0</v>
      </c>
      <c r="F32" s="182" t="s">
        <v>168</v>
      </c>
      <c r="G32" s="182"/>
    </row>
    <row r="33" s="444" customFormat="1" ht="17" customHeight="1" spans="1:7">
      <c r="A33" s="484" t="s">
        <v>123</v>
      </c>
      <c r="B33" s="483"/>
      <c r="C33" s="483"/>
      <c r="D33" s="483"/>
      <c r="E33" s="483"/>
      <c r="F33" s="182" t="s">
        <v>168</v>
      </c>
      <c r="G33" s="182"/>
    </row>
    <row r="34" s="444" customFormat="1" ht="17" customHeight="1" spans="1:7">
      <c r="A34" s="484" t="s">
        <v>124</v>
      </c>
      <c r="B34" s="483">
        <v>403359</v>
      </c>
      <c r="C34" s="483">
        <v>405915</v>
      </c>
      <c r="D34" s="483">
        <v>415245</v>
      </c>
      <c r="E34" s="483">
        <v>412861</v>
      </c>
      <c r="F34" s="182">
        <v>0.994258811063348</v>
      </c>
      <c r="G34" s="182">
        <v>0.0235571785927672</v>
      </c>
    </row>
    <row r="35" s="442" customFormat="1" ht="17" customHeight="1" spans="1:7">
      <c r="A35" s="260" t="s">
        <v>125</v>
      </c>
      <c r="B35" s="481">
        <v>766052</v>
      </c>
      <c r="C35" s="481">
        <v>428261</v>
      </c>
      <c r="D35" s="481">
        <v>545084</v>
      </c>
      <c r="E35" s="481">
        <v>739827</v>
      </c>
      <c r="F35" s="192">
        <v>1.35727153979937</v>
      </c>
      <c r="G35" s="192">
        <v>-0.0342339684512279</v>
      </c>
    </row>
    <row r="36" s="442" customFormat="1" ht="17" customHeight="1" spans="1:7">
      <c r="A36" s="354" t="s">
        <v>169</v>
      </c>
      <c r="B36" s="483">
        <v>73732</v>
      </c>
      <c r="C36" s="483">
        <v>29580</v>
      </c>
      <c r="D36" s="483">
        <v>29580</v>
      </c>
      <c r="E36" s="483">
        <v>29580</v>
      </c>
      <c r="F36" s="182">
        <v>1</v>
      </c>
      <c r="G36" s="182">
        <v>-0.59881733846905</v>
      </c>
    </row>
    <row r="37" s="444" customFormat="1" ht="17" customHeight="1" spans="1:7">
      <c r="A37" s="354" t="s">
        <v>127</v>
      </c>
      <c r="B37" s="483">
        <v>58833</v>
      </c>
      <c r="C37" s="483">
        <v>58833</v>
      </c>
      <c r="D37" s="483">
        <v>58833</v>
      </c>
      <c r="E37" s="483">
        <v>58833</v>
      </c>
      <c r="F37" s="182">
        <v>1</v>
      </c>
      <c r="G37" s="182">
        <v>0</v>
      </c>
    </row>
    <row r="38" s="444" customFormat="1" ht="17" customHeight="1" spans="1:7">
      <c r="A38" s="485" t="s">
        <v>128</v>
      </c>
      <c r="B38" s="483">
        <v>179460</v>
      </c>
      <c r="C38" s="483">
        <v>143530</v>
      </c>
      <c r="D38" s="483">
        <v>152000</v>
      </c>
      <c r="E38" s="483">
        <v>180561</v>
      </c>
      <c r="F38" s="182">
        <v>1.18790131578947</v>
      </c>
      <c r="G38" s="182">
        <v>0.00613507188231361</v>
      </c>
    </row>
    <row r="39" s="444" customFormat="1" ht="17" customHeight="1" spans="1:7">
      <c r="A39" s="485" t="s">
        <v>129</v>
      </c>
      <c r="B39" s="483">
        <v>24936</v>
      </c>
      <c r="C39" s="483">
        <v>23368</v>
      </c>
      <c r="D39" s="483">
        <v>23368</v>
      </c>
      <c r="E39" s="483">
        <v>23693</v>
      </c>
      <c r="F39" s="182">
        <v>1.0139079082506</v>
      </c>
      <c r="G39" s="182">
        <v>-0.0498476098812961</v>
      </c>
    </row>
    <row r="40" s="444" customFormat="1" ht="17" customHeight="1" spans="1:7">
      <c r="A40" s="485" t="s">
        <v>130</v>
      </c>
      <c r="B40" s="483">
        <v>242369</v>
      </c>
      <c r="C40" s="483">
        <v>71498</v>
      </c>
      <c r="D40" s="483">
        <v>164578</v>
      </c>
      <c r="E40" s="483">
        <v>182900</v>
      </c>
      <c r="F40" s="182">
        <v>1.1113271518672</v>
      </c>
      <c r="G40" s="182">
        <v>-0.245365537671897</v>
      </c>
    </row>
    <row r="41" s="444" customFormat="1" ht="17" customHeight="1" spans="1:7">
      <c r="A41" s="485" t="s">
        <v>131</v>
      </c>
      <c r="B41" s="483">
        <v>185556</v>
      </c>
      <c r="C41" s="483">
        <v>79462</v>
      </c>
      <c r="D41" s="483">
        <v>94735</v>
      </c>
      <c r="E41" s="483">
        <v>242270</v>
      </c>
      <c r="F41" s="182">
        <v>2.55734417058109</v>
      </c>
      <c r="G41" s="182">
        <v>0.305643579296816</v>
      </c>
    </row>
    <row r="42" s="444" customFormat="1" ht="17" customHeight="1" spans="1:7">
      <c r="A42" s="485" t="s">
        <v>132</v>
      </c>
      <c r="B42" s="483">
        <v>1166</v>
      </c>
      <c r="C42" s="483">
        <v>21990</v>
      </c>
      <c r="D42" s="483">
        <v>21990</v>
      </c>
      <c r="E42" s="483">
        <v>21990</v>
      </c>
      <c r="F42" s="182">
        <v>1</v>
      </c>
      <c r="G42" s="182">
        <v>17.8593481989708</v>
      </c>
    </row>
    <row r="43" s="444" customFormat="1" ht="17" customHeight="1" spans="1:7">
      <c r="A43" s="486" t="s">
        <v>133</v>
      </c>
      <c r="B43" s="481">
        <v>1169411</v>
      </c>
      <c r="C43" s="481">
        <v>834176</v>
      </c>
      <c r="D43" s="481">
        <v>960329</v>
      </c>
      <c r="E43" s="481">
        <v>1152688</v>
      </c>
      <c r="F43" s="192">
        <v>1.20030531203369</v>
      </c>
      <c r="G43" s="192">
        <v>-0.0143003614640191</v>
      </c>
    </row>
    <row r="44" s="444" customFormat="1" ht="17" customHeight="1" spans="1:7">
      <c r="A44" s="487" t="s">
        <v>134</v>
      </c>
      <c r="B44" s="487"/>
      <c r="C44" s="487"/>
      <c r="D44" s="487"/>
      <c r="E44" s="487"/>
      <c r="F44" s="487"/>
      <c r="G44" s="487"/>
    </row>
    <row r="45" ht="25" customHeight="1" spans="1:7">
      <c r="A45" s="488"/>
      <c r="B45" s="489"/>
      <c r="C45" s="489"/>
      <c r="D45" s="489"/>
      <c r="E45" s="489"/>
      <c r="F45" s="489"/>
      <c r="G45" s="489"/>
    </row>
    <row r="46" ht="32.45" customHeight="1" spans="1:7">
      <c r="A46" s="490"/>
      <c r="B46" s="491"/>
      <c r="C46" s="491"/>
      <c r="D46" s="491"/>
      <c r="E46" s="491"/>
      <c r="F46" s="491"/>
      <c r="G46" s="491"/>
    </row>
  </sheetData>
  <protectedRanges>
    <protectedRange sqref="E15:E17 B15:B17" name="区域1_1_2_1_1_1_1"/>
  </protectedRanges>
  <mergeCells count="10">
    <mergeCell ref="A2:G2"/>
    <mergeCell ref="A3:G3"/>
    <mergeCell ref="E4:G4"/>
    <mergeCell ref="A44:G44"/>
    <mergeCell ref="A45:G45"/>
    <mergeCell ref="A46:G46"/>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showZeros="0" workbookViewId="0">
      <pane ySplit="5" topLeftCell="A26" activePane="bottomLeft" state="frozen"/>
      <selection/>
      <selection pane="bottomLeft" activeCell="E31" sqref="E31"/>
    </sheetView>
  </sheetViews>
  <sheetFormatPr defaultColWidth="9" defaultRowHeight="14.25" outlineLevelCol="6"/>
  <cols>
    <col min="1" max="1" width="30.3" style="445" customWidth="1"/>
    <col min="2" max="2" width="9.3" style="446" customWidth="1"/>
    <col min="3" max="4" width="9.3" style="447" customWidth="1"/>
    <col min="5" max="5" width="9.3" style="446" customWidth="1"/>
    <col min="6" max="6" width="9.3" style="448" customWidth="1"/>
    <col min="7" max="7" width="12.6" style="446" customWidth="1"/>
    <col min="8" max="16384" width="9" style="446"/>
  </cols>
  <sheetData>
    <row r="1" s="439" customFormat="1" ht="21" customHeight="1" spans="1:7">
      <c r="A1" s="449" t="s">
        <v>170</v>
      </c>
      <c r="B1" s="450"/>
      <c r="C1" s="451"/>
      <c r="D1" s="451"/>
      <c r="E1" s="450"/>
      <c r="F1" s="452"/>
      <c r="G1" s="450"/>
    </row>
    <row r="2" s="440" customFormat="1" ht="28.5" customHeight="1" spans="1:7">
      <c r="A2" s="453" t="s">
        <v>10</v>
      </c>
      <c r="B2" s="453"/>
      <c r="C2" s="453"/>
      <c r="D2" s="453"/>
      <c r="E2" s="453"/>
      <c r="F2" s="453"/>
      <c r="G2" s="453"/>
    </row>
    <row r="3" s="441" customFormat="1" ht="24" customHeight="1" spans="1:7">
      <c r="A3" s="136" t="s">
        <v>86</v>
      </c>
      <c r="B3" s="136"/>
      <c r="C3" s="136"/>
      <c r="D3" s="136"/>
      <c r="E3" s="136"/>
      <c r="F3" s="136"/>
      <c r="G3" s="136"/>
    </row>
    <row r="4" s="442" customFormat="1" ht="20" customHeight="1" spans="1:7">
      <c r="A4" s="454" t="s">
        <v>87</v>
      </c>
      <c r="B4" s="138" t="s">
        <v>88</v>
      </c>
      <c r="C4" s="138" t="s">
        <v>89</v>
      </c>
      <c r="D4" s="455" t="s">
        <v>90</v>
      </c>
      <c r="E4" s="456" t="s">
        <v>91</v>
      </c>
      <c r="F4" s="457"/>
      <c r="G4" s="458"/>
    </row>
    <row r="5" s="443" customFormat="1" ht="20" customHeight="1" spans="1:7">
      <c r="A5" s="459"/>
      <c r="B5" s="138"/>
      <c r="C5" s="138"/>
      <c r="D5" s="460"/>
      <c r="E5" s="260" t="s">
        <v>93</v>
      </c>
      <c r="F5" s="235" t="s">
        <v>94</v>
      </c>
      <c r="G5" s="235" t="s">
        <v>95</v>
      </c>
    </row>
    <row r="6" s="444" customFormat="1" ht="20" customHeight="1" spans="1:7">
      <c r="A6" s="461" t="s">
        <v>136</v>
      </c>
      <c r="B6" s="462">
        <v>33979</v>
      </c>
      <c r="C6" s="463">
        <v>49555</v>
      </c>
      <c r="D6" s="463">
        <v>49555</v>
      </c>
      <c r="E6" s="462">
        <v>67188</v>
      </c>
      <c r="F6" s="152">
        <v>1.3558268590455</v>
      </c>
      <c r="G6" s="152">
        <v>0.977338944642279</v>
      </c>
    </row>
    <row r="7" s="444" customFormat="1" ht="20" customHeight="1" spans="1:7">
      <c r="A7" s="461" t="s">
        <v>137</v>
      </c>
      <c r="B7" s="462">
        <v>1421</v>
      </c>
      <c r="C7" s="463">
        <v>912</v>
      </c>
      <c r="D7" s="463">
        <v>912</v>
      </c>
      <c r="E7" s="462">
        <v>837</v>
      </c>
      <c r="F7" s="152">
        <v>0.917763157894737</v>
      </c>
      <c r="G7" s="152">
        <v>-0.410978184377199</v>
      </c>
    </row>
    <row r="8" s="444" customFormat="1" ht="20" customHeight="1" spans="1:7">
      <c r="A8" s="461" t="s">
        <v>138</v>
      </c>
      <c r="B8" s="462">
        <v>12082</v>
      </c>
      <c r="C8" s="463">
        <v>7885</v>
      </c>
      <c r="D8" s="463">
        <v>7885</v>
      </c>
      <c r="E8" s="462">
        <v>5991</v>
      </c>
      <c r="F8" s="152">
        <v>0.759797083069119</v>
      </c>
      <c r="G8" s="152">
        <v>-0.504138387684158</v>
      </c>
    </row>
    <row r="9" s="444" customFormat="1" ht="20" customHeight="1" spans="1:7">
      <c r="A9" s="461" t="s">
        <v>139</v>
      </c>
      <c r="B9" s="462">
        <v>183934</v>
      </c>
      <c r="C9" s="463">
        <v>181402</v>
      </c>
      <c r="D9" s="463">
        <v>184000</v>
      </c>
      <c r="E9" s="462">
        <v>186310</v>
      </c>
      <c r="F9" s="152">
        <v>1.01255434782609</v>
      </c>
      <c r="G9" s="152">
        <v>0.0129176769928343</v>
      </c>
    </row>
    <row r="10" s="444" customFormat="1" ht="20" customHeight="1" spans="1:7">
      <c r="A10" s="461" t="s">
        <v>140</v>
      </c>
      <c r="B10" s="462">
        <v>10701</v>
      </c>
      <c r="C10" s="463">
        <v>6188</v>
      </c>
      <c r="D10" s="463">
        <v>10701</v>
      </c>
      <c r="E10" s="462">
        <v>5025</v>
      </c>
      <c r="F10" s="152">
        <v>0.469582282029717</v>
      </c>
      <c r="G10" s="152">
        <v>-0.530417717970283</v>
      </c>
    </row>
    <row r="11" s="444" customFormat="1" ht="20" customHeight="1" spans="1:7">
      <c r="A11" s="461" t="s">
        <v>141</v>
      </c>
      <c r="B11" s="462">
        <v>9202</v>
      </c>
      <c r="C11" s="463">
        <v>5836</v>
      </c>
      <c r="D11" s="463">
        <v>10048</v>
      </c>
      <c r="E11" s="462">
        <v>8329</v>
      </c>
      <c r="F11" s="152">
        <v>0.828921178343949</v>
      </c>
      <c r="G11" s="152">
        <v>-0.0948706802868942</v>
      </c>
    </row>
    <row r="12" s="444" customFormat="1" ht="20" customHeight="1" spans="1:7">
      <c r="A12" s="461" t="s">
        <v>142</v>
      </c>
      <c r="B12" s="462">
        <v>138947</v>
      </c>
      <c r="C12" s="463">
        <v>107246</v>
      </c>
      <c r="D12" s="463">
        <v>107120</v>
      </c>
      <c r="E12" s="462">
        <v>149221</v>
      </c>
      <c r="F12" s="152">
        <v>1.39302651232263</v>
      </c>
      <c r="G12" s="152">
        <v>0.073941862724636</v>
      </c>
    </row>
    <row r="13" s="444" customFormat="1" ht="20" customHeight="1" spans="1:7">
      <c r="A13" s="461" t="s">
        <v>143</v>
      </c>
      <c r="B13" s="462">
        <v>78408</v>
      </c>
      <c r="C13" s="463">
        <v>58657</v>
      </c>
      <c r="D13" s="463">
        <v>67961</v>
      </c>
      <c r="E13" s="462">
        <v>75761</v>
      </c>
      <c r="F13" s="152">
        <v>1.11477170730272</v>
      </c>
      <c r="G13" s="152">
        <v>-0.0337593102744618</v>
      </c>
    </row>
    <row r="14" s="444" customFormat="1" ht="20" customHeight="1" spans="1:7">
      <c r="A14" s="461" t="s">
        <v>144</v>
      </c>
      <c r="B14" s="462">
        <v>18215</v>
      </c>
      <c r="C14" s="463">
        <v>9799</v>
      </c>
      <c r="D14" s="463">
        <v>18215</v>
      </c>
      <c r="E14" s="462">
        <v>18206</v>
      </c>
      <c r="F14" s="152">
        <v>0.999505901729344</v>
      </c>
      <c r="G14" s="152">
        <v>-0.000494098270656051</v>
      </c>
    </row>
    <row r="15" s="444" customFormat="1" ht="20" customHeight="1" spans="1:7">
      <c r="A15" s="461" t="s">
        <v>145</v>
      </c>
      <c r="B15" s="462">
        <v>82395</v>
      </c>
      <c r="C15" s="463">
        <v>49889</v>
      </c>
      <c r="D15" s="463">
        <v>72151</v>
      </c>
      <c r="E15" s="462">
        <v>82304</v>
      </c>
      <c r="F15" s="152">
        <v>1.14071877035661</v>
      </c>
      <c r="G15" s="152">
        <v>-0.00110443594878329</v>
      </c>
    </row>
    <row r="16" s="444" customFormat="1" ht="20" customHeight="1" spans="1:7">
      <c r="A16" s="461" t="s">
        <v>146</v>
      </c>
      <c r="B16" s="462">
        <v>81234</v>
      </c>
      <c r="C16" s="463">
        <v>81996</v>
      </c>
      <c r="D16" s="463">
        <v>81996</v>
      </c>
      <c r="E16" s="462">
        <v>82400</v>
      </c>
      <c r="F16" s="152">
        <v>1.00492706961315</v>
      </c>
      <c r="G16" s="152">
        <v>0.014353595785016</v>
      </c>
    </row>
    <row r="17" s="444" customFormat="1" ht="20" customHeight="1" spans="1:7">
      <c r="A17" s="461" t="s">
        <v>147</v>
      </c>
      <c r="B17" s="462">
        <v>14958</v>
      </c>
      <c r="C17" s="463">
        <v>12655</v>
      </c>
      <c r="D17" s="463">
        <v>16959</v>
      </c>
      <c r="E17" s="462">
        <v>14174</v>
      </c>
      <c r="F17" s="152">
        <v>0.835780411580871</v>
      </c>
      <c r="G17" s="152">
        <v>-0.0524134242545795</v>
      </c>
    </row>
    <row r="18" s="444" customFormat="1" ht="20" customHeight="1" spans="1:7">
      <c r="A18" s="461" t="s">
        <v>148</v>
      </c>
      <c r="B18" s="462">
        <v>6507</v>
      </c>
      <c r="C18" s="463">
        <v>7342</v>
      </c>
      <c r="D18" s="463">
        <v>7342</v>
      </c>
      <c r="E18" s="462">
        <v>4718</v>
      </c>
      <c r="F18" s="152">
        <v>0.642604195042223</v>
      </c>
      <c r="G18" s="152">
        <v>-0.274934685723067</v>
      </c>
    </row>
    <row r="19" s="444" customFormat="1" ht="20" customHeight="1" spans="1:7">
      <c r="A19" s="461" t="s">
        <v>149</v>
      </c>
      <c r="B19" s="462">
        <v>2761</v>
      </c>
      <c r="C19" s="463">
        <v>2552</v>
      </c>
      <c r="D19" s="463">
        <v>8414</v>
      </c>
      <c r="E19" s="462">
        <v>1377</v>
      </c>
      <c r="F19" s="152">
        <v>0.163655811742334</v>
      </c>
      <c r="G19" s="152">
        <v>-0.501267656646143</v>
      </c>
    </row>
    <row r="20" s="444" customFormat="1" ht="20" customHeight="1" spans="1:7">
      <c r="A20" s="464" t="s">
        <v>150</v>
      </c>
      <c r="B20" s="462">
        <v>390</v>
      </c>
      <c r="C20" s="463">
        <v>140</v>
      </c>
      <c r="D20" s="463">
        <v>140</v>
      </c>
      <c r="E20" s="462">
        <v>610</v>
      </c>
      <c r="F20" s="152">
        <v>4.35714285714286</v>
      </c>
      <c r="G20" s="152">
        <v>0.564102564102564</v>
      </c>
    </row>
    <row r="21" s="444" customFormat="1" ht="20" customHeight="1" spans="1:7">
      <c r="A21" s="464" t="s">
        <v>151</v>
      </c>
      <c r="B21" s="462"/>
      <c r="C21" s="463">
        <v>6</v>
      </c>
      <c r="D21" s="463"/>
      <c r="E21" s="462">
        <v>49</v>
      </c>
      <c r="F21" s="152"/>
      <c r="G21" s="152"/>
    </row>
    <row r="22" s="444" customFormat="1" ht="20" customHeight="1" spans="1:7">
      <c r="A22" s="464" t="s">
        <v>152</v>
      </c>
      <c r="B22" s="462">
        <v>8308</v>
      </c>
      <c r="C22" s="463">
        <v>5234</v>
      </c>
      <c r="D22" s="463">
        <v>5234</v>
      </c>
      <c r="E22" s="462">
        <v>7348</v>
      </c>
      <c r="F22" s="152">
        <v>1.40389759266336</v>
      </c>
      <c r="G22" s="152">
        <v>-0.115551275878671</v>
      </c>
    </row>
    <row r="23" s="444" customFormat="1" ht="20" customHeight="1" spans="1:7">
      <c r="A23" s="464" t="s">
        <v>153</v>
      </c>
      <c r="B23" s="462">
        <v>41904</v>
      </c>
      <c r="C23" s="463">
        <v>21787</v>
      </c>
      <c r="D23" s="463">
        <v>31324</v>
      </c>
      <c r="E23" s="462">
        <v>38124</v>
      </c>
      <c r="F23" s="152">
        <v>1.21708594049291</v>
      </c>
      <c r="G23" s="152">
        <v>-0.0902061855670103</v>
      </c>
    </row>
    <row r="24" s="444" customFormat="1" ht="20" customHeight="1" spans="1:7">
      <c r="A24" s="464" t="s">
        <v>154</v>
      </c>
      <c r="B24" s="462">
        <v>0</v>
      </c>
      <c r="C24" s="463">
        <v>0</v>
      </c>
      <c r="D24" s="463"/>
      <c r="E24" s="462">
        <v>320</v>
      </c>
      <c r="F24" s="152"/>
      <c r="G24" s="152"/>
    </row>
    <row r="25" s="444" customFormat="1" ht="20" customHeight="1" spans="1:7">
      <c r="A25" s="464" t="s">
        <v>155</v>
      </c>
      <c r="B25" s="462">
        <v>6739</v>
      </c>
      <c r="C25" s="463">
        <v>4632</v>
      </c>
      <c r="D25" s="463">
        <v>8752</v>
      </c>
      <c r="E25" s="462">
        <v>5168</v>
      </c>
      <c r="F25" s="152">
        <v>0.590493601462523</v>
      </c>
      <c r="G25" s="152">
        <v>-0.233120641044665</v>
      </c>
    </row>
    <row r="26" s="444" customFormat="1" ht="20" customHeight="1" spans="1:7">
      <c r="A26" s="464" t="s">
        <v>156</v>
      </c>
      <c r="B26" s="462">
        <v>0</v>
      </c>
      <c r="C26" s="463">
        <v>6000</v>
      </c>
      <c r="D26" s="463"/>
      <c r="E26" s="462">
        <v>0</v>
      </c>
      <c r="F26" s="152"/>
      <c r="G26" s="152"/>
    </row>
    <row r="27" s="444" customFormat="1" ht="20" customHeight="1" spans="1:7">
      <c r="A27" s="464" t="s">
        <v>157</v>
      </c>
      <c r="B27" s="462">
        <v>12274</v>
      </c>
      <c r="C27" s="463">
        <v>11666</v>
      </c>
      <c r="D27" s="463">
        <v>11700</v>
      </c>
      <c r="E27" s="462">
        <v>11742</v>
      </c>
      <c r="F27" s="152">
        <v>1.00358974358974</v>
      </c>
      <c r="G27" s="152">
        <v>-0.0433436532507739</v>
      </c>
    </row>
    <row r="28" s="444" customFormat="1" ht="20" customHeight="1" spans="1:7">
      <c r="A28" s="461" t="s">
        <v>158</v>
      </c>
      <c r="B28" s="310">
        <v>600</v>
      </c>
      <c r="C28" s="465">
        <v>150</v>
      </c>
      <c r="D28" s="465">
        <v>0</v>
      </c>
      <c r="E28" s="310">
        <v>389</v>
      </c>
      <c r="F28" s="152"/>
      <c r="G28" s="152">
        <v>-0.351666666666667</v>
      </c>
    </row>
    <row r="29" s="442" customFormat="1" ht="20" customHeight="1" spans="1:7">
      <c r="A29" s="466" t="s">
        <v>159</v>
      </c>
      <c r="B29" s="467">
        <v>744959</v>
      </c>
      <c r="C29" s="467">
        <v>631529</v>
      </c>
      <c r="D29" s="467">
        <v>700409</v>
      </c>
      <c r="E29" s="467">
        <v>765591</v>
      </c>
      <c r="F29" s="161">
        <v>1.0930627676115</v>
      </c>
      <c r="G29" s="161">
        <v>0.0276954839125374</v>
      </c>
    </row>
    <row r="30" s="442" customFormat="1" ht="20" customHeight="1" spans="1:7">
      <c r="A30" s="468" t="s">
        <v>160</v>
      </c>
      <c r="B30" s="469">
        <v>424452</v>
      </c>
      <c r="C30" s="469">
        <v>202647</v>
      </c>
      <c r="D30" s="469">
        <v>259920</v>
      </c>
      <c r="E30" s="469">
        <v>387097</v>
      </c>
      <c r="F30" s="161">
        <v>1.48929285934134</v>
      </c>
      <c r="G30" s="161">
        <v>-0.0880075956763073</v>
      </c>
    </row>
    <row r="31" s="444" customFormat="1" ht="20" customHeight="1" spans="1:7">
      <c r="A31" s="333" t="s">
        <v>161</v>
      </c>
      <c r="B31" s="462">
        <v>74173</v>
      </c>
      <c r="C31" s="462">
        <v>29790</v>
      </c>
      <c r="D31" s="462">
        <v>29790</v>
      </c>
      <c r="E31" s="462">
        <v>29854</v>
      </c>
      <c r="F31" s="152">
        <v>1.00214837193689</v>
      </c>
      <c r="G31" s="152">
        <v>-0.597508527361708</v>
      </c>
    </row>
    <row r="32" s="444" customFormat="1" ht="20" customHeight="1" spans="1:7">
      <c r="A32" s="470" t="s">
        <v>162</v>
      </c>
      <c r="B32" s="462">
        <v>86686</v>
      </c>
      <c r="C32" s="462">
        <v>77484</v>
      </c>
      <c r="D32" s="462">
        <v>85452</v>
      </c>
      <c r="E32" s="463">
        <v>110380</v>
      </c>
      <c r="F32" s="152">
        <v>1.29171932780976</v>
      </c>
      <c r="G32" s="152">
        <v>0.273331333779388</v>
      </c>
    </row>
    <row r="33" s="444" customFormat="1" ht="20" customHeight="1" spans="1:7">
      <c r="A33" s="471" t="s">
        <v>163</v>
      </c>
      <c r="B33" s="462">
        <v>241603</v>
      </c>
      <c r="C33" s="472">
        <v>85373</v>
      </c>
      <c r="D33" s="472">
        <v>134678</v>
      </c>
      <c r="E33" s="462">
        <v>182900</v>
      </c>
      <c r="F33" s="152">
        <v>1.3580540251563</v>
      </c>
      <c r="G33" s="152">
        <v>-0.242972976328936</v>
      </c>
    </row>
    <row r="34" s="444" customFormat="1" ht="20" customHeight="1" spans="1:7">
      <c r="A34" s="471" t="s">
        <v>164</v>
      </c>
      <c r="B34" s="462"/>
      <c r="C34" s="472"/>
      <c r="D34" s="472"/>
      <c r="E34" s="462"/>
      <c r="F34" s="152"/>
      <c r="G34" s="152"/>
    </row>
    <row r="35" s="444" customFormat="1" ht="20" customHeight="1" spans="1:7">
      <c r="A35" s="470" t="s">
        <v>165</v>
      </c>
      <c r="B35" s="463">
        <v>21990</v>
      </c>
      <c r="C35" s="463">
        <v>10000</v>
      </c>
      <c r="D35" s="463">
        <v>10000</v>
      </c>
      <c r="E35" s="463">
        <v>63963</v>
      </c>
      <c r="F35" s="152">
        <v>6.3963</v>
      </c>
      <c r="G35" s="152">
        <v>1.9087312414734</v>
      </c>
    </row>
    <row r="36" s="444" customFormat="1" ht="20" customHeight="1" spans="1:7">
      <c r="A36" s="473" t="s">
        <v>166</v>
      </c>
      <c r="B36" s="352">
        <v>1169411</v>
      </c>
      <c r="C36" s="352">
        <v>834176</v>
      </c>
      <c r="D36" s="352">
        <v>960329</v>
      </c>
      <c r="E36" s="352">
        <v>1152688</v>
      </c>
      <c r="F36" s="161">
        <v>1.20030531203369</v>
      </c>
      <c r="G36" s="161">
        <v>-0.014300361464019</v>
      </c>
    </row>
    <row r="37" spans="1:1">
      <c r="A37" s="474"/>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07"/>
  <sheetViews>
    <sheetView showZeros="0" topLeftCell="A17" workbookViewId="0">
      <selection activeCell="B825" sqref="B825"/>
    </sheetView>
  </sheetViews>
  <sheetFormatPr defaultColWidth="9.15" defaultRowHeight="14.25" outlineLevelCol="1"/>
  <cols>
    <col min="1" max="1" width="41.75" style="429" customWidth="1"/>
    <col min="2" max="2" width="28.125" style="430" customWidth="1"/>
    <col min="3" max="256" width="9.15" style="303" customWidth="1"/>
    <col min="257" max="16384" width="9.15" style="303"/>
  </cols>
  <sheetData>
    <row r="1" ht="20" customHeight="1" spans="1:1">
      <c r="A1" s="431" t="s">
        <v>171</v>
      </c>
    </row>
    <row r="2" s="300" customFormat="1" ht="29.15" customHeight="1" spans="1:2">
      <c r="A2" s="304" t="s">
        <v>12</v>
      </c>
      <c r="B2" s="304"/>
    </row>
    <row r="3" s="300" customFormat="1" ht="22" customHeight="1" spans="1:2">
      <c r="A3" s="305" t="s">
        <v>172</v>
      </c>
      <c r="B3" s="306"/>
    </row>
    <row r="4" s="427" customFormat="1" ht="16" customHeight="1" spans="1:2">
      <c r="A4" s="432" t="s">
        <v>173</v>
      </c>
      <c r="B4" s="432" t="s">
        <v>91</v>
      </c>
    </row>
    <row r="5" s="428" customFormat="1" ht="16" customHeight="1" spans="1:2">
      <c r="A5" s="432" t="s">
        <v>174</v>
      </c>
      <c r="B5" s="433">
        <f>B6+B235+B275+B294+B384+B436+B492+B549+B675+B748+B825+B848+B955+B1013+B1077+B1097+B1127+B1137+B1182+B1203+B1247+B1297+B1300+B1306</f>
        <v>765591</v>
      </c>
    </row>
    <row r="6" s="427" customFormat="1" ht="16" customHeight="1" spans="1:2">
      <c r="A6" s="434" t="s">
        <v>175</v>
      </c>
      <c r="B6" s="436">
        <v>67188</v>
      </c>
    </row>
    <row r="7" s="427" customFormat="1" ht="16" customHeight="1" spans="1:2">
      <c r="A7" s="434" t="s">
        <v>176</v>
      </c>
      <c r="B7" s="436">
        <v>1827</v>
      </c>
    </row>
    <row r="8" s="427" customFormat="1" ht="16" customHeight="1" spans="1:2">
      <c r="A8" s="434" t="s">
        <v>177</v>
      </c>
      <c r="B8" s="436">
        <v>954</v>
      </c>
    </row>
    <row r="9" s="427" customFormat="1" ht="16" customHeight="1" spans="1:2">
      <c r="A9" s="434" t="s">
        <v>178</v>
      </c>
      <c r="B9" s="436">
        <v>256</v>
      </c>
    </row>
    <row r="10" s="427" customFormat="1" ht="16" customHeight="1" spans="1:2">
      <c r="A10" s="434" t="s">
        <v>179</v>
      </c>
      <c r="B10" s="436">
        <v>0</v>
      </c>
    </row>
    <row r="11" s="427" customFormat="1" ht="16" customHeight="1" spans="1:2">
      <c r="A11" s="434" t="s">
        <v>180</v>
      </c>
      <c r="B11" s="436">
        <v>55</v>
      </c>
    </row>
    <row r="12" s="427" customFormat="1" ht="16" customHeight="1" spans="1:2">
      <c r="A12" s="434" t="s">
        <v>181</v>
      </c>
      <c r="B12" s="436">
        <v>0</v>
      </c>
    </row>
    <row r="13" s="427" customFormat="1" ht="16" customHeight="1" spans="1:2">
      <c r="A13" s="434" t="s">
        <v>182</v>
      </c>
      <c r="B13" s="436">
        <v>0</v>
      </c>
    </row>
    <row r="14" s="427" customFormat="1" ht="16" customHeight="1" spans="1:2">
      <c r="A14" s="434" t="s">
        <v>183</v>
      </c>
      <c r="B14" s="436">
        <v>58</v>
      </c>
    </row>
    <row r="15" s="427" customFormat="1" ht="16" customHeight="1" spans="1:2">
      <c r="A15" s="434" t="s">
        <v>184</v>
      </c>
      <c r="B15" s="436">
        <v>0</v>
      </c>
    </row>
    <row r="16" s="427" customFormat="1" ht="16" customHeight="1" spans="1:2">
      <c r="A16" s="434" t="s">
        <v>185</v>
      </c>
      <c r="B16" s="436">
        <v>0</v>
      </c>
    </row>
    <row r="17" s="427" customFormat="1" ht="16" customHeight="1" spans="1:2">
      <c r="A17" s="434" t="s">
        <v>186</v>
      </c>
      <c r="B17" s="436">
        <v>469</v>
      </c>
    </row>
    <row r="18" s="427" customFormat="1" ht="16" customHeight="1" spans="1:2">
      <c r="A18" s="434" t="s">
        <v>187</v>
      </c>
      <c r="B18" s="436">
        <v>35</v>
      </c>
    </row>
    <row r="19" s="427" customFormat="1" ht="16" customHeight="1" spans="1:2">
      <c r="A19" s="434" t="s">
        <v>188</v>
      </c>
      <c r="B19" s="436">
        <v>828</v>
      </c>
    </row>
    <row r="20" s="427" customFormat="1" ht="16" customHeight="1" spans="1:2">
      <c r="A20" s="434" t="s">
        <v>177</v>
      </c>
      <c r="B20" s="436">
        <v>654</v>
      </c>
    </row>
    <row r="21" s="427" customFormat="1" ht="16" customHeight="1" spans="1:2">
      <c r="A21" s="434" t="s">
        <v>178</v>
      </c>
      <c r="B21" s="436">
        <v>0</v>
      </c>
    </row>
    <row r="22" s="427" customFormat="1" ht="16" customHeight="1" spans="1:2">
      <c r="A22" s="434" t="s">
        <v>179</v>
      </c>
      <c r="B22" s="436">
        <v>0</v>
      </c>
    </row>
    <row r="23" s="427" customFormat="1" ht="16" customHeight="1" spans="1:2">
      <c r="A23" s="434" t="s">
        <v>189</v>
      </c>
      <c r="B23" s="436">
        <v>47</v>
      </c>
    </row>
    <row r="24" s="427" customFormat="1" ht="16" customHeight="1" spans="1:2">
      <c r="A24" s="434" t="s">
        <v>190</v>
      </c>
      <c r="B24" s="436">
        <v>0</v>
      </c>
    </row>
    <row r="25" s="427" customFormat="1" ht="16" customHeight="1" spans="1:2">
      <c r="A25" s="434" t="s">
        <v>191</v>
      </c>
      <c r="B25" s="436">
        <v>0</v>
      </c>
    </row>
    <row r="26" s="427" customFormat="1" ht="16" customHeight="1" spans="1:2">
      <c r="A26" s="434" t="s">
        <v>186</v>
      </c>
      <c r="B26" s="436">
        <v>67</v>
      </c>
    </row>
    <row r="27" s="427" customFormat="1" ht="16" customHeight="1" spans="1:2">
      <c r="A27" s="434" t="s">
        <v>192</v>
      </c>
      <c r="B27" s="436">
        <v>60</v>
      </c>
    </row>
    <row r="28" s="427" customFormat="1" ht="16" customHeight="1" spans="1:2">
      <c r="A28" s="434" t="s">
        <v>193</v>
      </c>
      <c r="B28" s="436">
        <v>17074</v>
      </c>
    </row>
    <row r="29" s="427" customFormat="1" ht="16" customHeight="1" spans="1:2">
      <c r="A29" s="434" t="s">
        <v>177</v>
      </c>
      <c r="B29" s="436">
        <v>10414</v>
      </c>
    </row>
    <row r="30" s="427" customFormat="1" ht="16" customHeight="1" spans="1:2">
      <c r="A30" s="434" t="s">
        <v>178</v>
      </c>
      <c r="B30" s="436">
        <v>0</v>
      </c>
    </row>
    <row r="31" s="427" customFormat="1" ht="16" customHeight="1" spans="1:2">
      <c r="A31" s="434" t="s">
        <v>179</v>
      </c>
      <c r="B31" s="436">
        <v>1247</v>
      </c>
    </row>
    <row r="32" s="427" customFormat="1" ht="16" customHeight="1" spans="1:2">
      <c r="A32" s="434" t="s">
        <v>194</v>
      </c>
      <c r="B32" s="436">
        <v>50</v>
      </c>
    </row>
    <row r="33" s="427" customFormat="1" ht="16" customHeight="1" spans="1:2">
      <c r="A33" s="434" t="s">
        <v>195</v>
      </c>
      <c r="B33" s="436">
        <v>0</v>
      </c>
    </row>
    <row r="34" s="427" customFormat="1" ht="16" customHeight="1" spans="1:2">
      <c r="A34" s="434" t="s">
        <v>196</v>
      </c>
      <c r="B34" s="436">
        <v>86</v>
      </c>
    </row>
    <row r="35" s="427" customFormat="1" ht="16" customHeight="1" spans="1:2">
      <c r="A35" s="434" t="s">
        <v>197</v>
      </c>
      <c r="B35" s="436">
        <v>259</v>
      </c>
    </row>
    <row r="36" s="427" customFormat="1" ht="16" customHeight="1" spans="1:2">
      <c r="A36" s="434" t="s">
        <v>198</v>
      </c>
      <c r="B36" s="436">
        <v>0</v>
      </c>
    </row>
    <row r="37" s="427" customFormat="1" ht="16" customHeight="1" spans="1:2">
      <c r="A37" s="434" t="s">
        <v>186</v>
      </c>
      <c r="B37" s="436">
        <v>3457</v>
      </c>
    </row>
    <row r="38" s="427" customFormat="1" ht="16" customHeight="1" spans="1:2">
      <c r="A38" s="434" t="s">
        <v>199</v>
      </c>
      <c r="B38" s="436">
        <v>1561</v>
      </c>
    </row>
    <row r="39" s="427" customFormat="1" ht="16" customHeight="1" spans="1:2">
      <c r="A39" s="434" t="s">
        <v>200</v>
      </c>
      <c r="B39" s="436">
        <v>3806</v>
      </c>
    </row>
    <row r="40" s="427" customFormat="1" ht="16" customHeight="1" spans="1:2">
      <c r="A40" s="434" t="s">
        <v>177</v>
      </c>
      <c r="B40" s="436">
        <v>1764</v>
      </c>
    </row>
    <row r="41" s="427" customFormat="1" ht="16" customHeight="1" spans="1:2">
      <c r="A41" s="434" t="s">
        <v>178</v>
      </c>
      <c r="B41" s="436">
        <v>0</v>
      </c>
    </row>
    <row r="42" s="427" customFormat="1" ht="16" customHeight="1" spans="1:2">
      <c r="A42" s="434" t="s">
        <v>179</v>
      </c>
      <c r="B42" s="436">
        <v>0</v>
      </c>
    </row>
    <row r="43" s="427" customFormat="1" ht="16" customHeight="1" spans="1:2">
      <c r="A43" s="434" t="s">
        <v>201</v>
      </c>
      <c r="B43" s="436">
        <v>0</v>
      </c>
    </row>
    <row r="44" s="427" customFormat="1" ht="16" customHeight="1" spans="1:2">
      <c r="A44" s="434" t="s">
        <v>202</v>
      </c>
      <c r="B44" s="436">
        <v>0</v>
      </c>
    </row>
    <row r="45" s="427" customFormat="1" ht="16" customHeight="1" spans="1:2">
      <c r="A45" s="434" t="s">
        <v>203</v>
      </c>
      <c r="B45" s="436">
        <v>0</v>
      </c>
    </row>
    <row r="46" s="427" customFormat="1" ht="16" customHeight="1" spans="1:2">
      <c r="A46" s="434" t="s">
        <v>204</v>
      </c>
      <c r="B46" s="436">
        <v>0</v>
      </c>
    </row>
    <row r="47" s="427" customFormat="1" ht="16" customHeight="1" spans="1:2">
      <c r="A47" s="434" t="s">
        <v>205</v>
      </c>
      <c r="B47" s="436">
        <v>4</v>
      </c>
    </row>
    <row r="48" s="427" customFormat="1" ht="16" customHeight="1" spans="1:2">
      <c r="A48" s="434" t="s">
        <v>186</v>
      </c>
      <c r="B48" s="436">
        <v>1819</v>
      </c>
    </row>
    <row r="49" s="427" customFormat="1" ht="16" customHeight="1" spans="1:2">
      <c r="A49" s="434" t="s">
        <v>206</v>
      </c>
      <c r="B49" s="436">
        <v>219</v>
      </c>
    </row>
    <row r="50" s="427" customFormat="1" ht="16" customHeight="1" spans="1:2">
      <c r="A50" s="434" t="s">
        <v>207</v>
      </c>
      <c r="B50" s="436">
        <v>525</v>
      </c>
    </row>
    <row r="51" s="427" customFormat="1" ht="16" customHeight="1" spans="1:2">
      <c r="A51" s="434" t="s">
        <v>177</v>
      </c>
      <c r="B51" s="436">
        <v>213</v>
      </c>
    </row>
    <row r="52" s="427" customFormat="1" ht="16" customHeight="1" spans="1:2">
      <c r="A52" s="434" t="s">
        <v>178</v>
      </c>
      <c r="B52" s="436">
        <v>0</v>
      </c>
    </row>
    <row r="53" s="427" customFormat="1" ht="16" customHeight="1" spans="1:2">
      <c r="A53" s="434" t="s">
        <v>179</v>
      </c>
      <c r="B53" s="436">
        <v>0</v>
      </c>
    </row>
    <row r="54" s="427" customFormat="1" ht="16" customHeight="1" spans="1:2">
      <c r="A54" s="434" t="s">
        <v>208</v>
      </c>
      <c r="B54" s="436">
        <v>6</v>
      </c>
    </row>
    <row r="55" s="427" customFormat="1" ht="16" customHeight="1" spans="1:2">
      <c r="A55" s="434" t="s">
        <v>209</v>
      </c>
      <c r="B55" s="436">
        <v>79</v>
      </c>
    </row>
    <row r="56" s="427" customFormat="1" ht="16" customHeight="1" spans="1:2">
      <c r="A56" s="434" t="s">
        <v>210</v>
      </c>
      <c r="B56" s="436">
        <v>0</v>
      </c>
    </row>
    <row r="57" s="427" customFormat="1" ht="16" customHeight="1" spans="1:2">
      <c r="A57" s="434" t="s">
        <v>211</v>
      </c>
      <c r="B57" s="436">
        <v>0</v>
      </c>
    </row>
    <row r="58" s="427" customFormat="1" ht="16" customHeight="1" spans="1:2">
      <c r="A58" s="434" t="s">
        <v>212</v>
      </c>
      <c r="B58" s="436">
        <v>3</v>
      </c>
    </row>
    <row r="59" s="427" customFormat="1" ht="16" customHeight="1" spans="1:2">
      <c r="A59" s="434" t="s">
        <v>186</v>
      </c>
      <c r="B59" s="436">
        <v>224</v>
      </c>
    </row>
    <row r="60" s="427" customFormat="1" ht="16" customHeight="1" spans="1:2">
      <c r="A60" s="434" t="s">
        <v>213</v>
      </c>
      <c r="B60" s="436">
        <v>0</v>
      </c>
    </row>
    <row r="61" s="427" customFormat="1" ht="16" customHeight="1" spans="1:2">
      <c r="A61" s="434" t="s">
        <v>214</v>
      </c>
      <c r="B61" s="436">
        <v>5449</v>
      </c>
    </row>
    <row r="62" s="427" customFormat="1" ht="16" customHeight="1" spans="1:2">
      <c r="A62" s="434" t="s">
        <v>177</v>
      </c>
      <c r="B62" s="436">
        <v>1190</v>
      </c>
    </row>
    <row r="63" s="427" customFormat="1" ht="16" customHeight="1" spans="1:2">
      <c r="A63" s="434" t="s">
        <v>178</v>
      </c>
      <c r="B63" s="436">
        <v>0</v>
      </c>
    </row>
    <row r="64" s="427" customFormat="1" ht="16" customHeight="1" spans="1:2">
      <c r="A64" s="434" t="s">
        <v>179</v>
      </c>
      <c r="B64" s="436">
        <v>0</v>
      </c>
    </row>
    <row r="65" s="427" customFormat="1" ht="16" customHeight="1" spans="1:2">
      <c r="A65" s="434" t="s">
        <v>215</v>
      </c>
      <c r="B65" s="436">
        <v>0</v>
      </c>
    </row>
    <row r="66" s="427" customFormat="1" ht="16" customHeight="1" spans="1:2">
      <c r="A66" s="434" t="s">
        <v>216</v>
      </c>
      <c r="B66" s="436">
        <v>120</v>
      </c>
    </row>
    <row r="67" s="427" customFormat="1" ht="16" customHeight="1" spans="1:2">
      <c r="A67" s="434" t="s">
        <v>217</v>
      </c>
      <c r="B67" s="436">
        <v>0</v>
      </c>
    </row>
    <row r="68" s="427" customFormat="1" ht="16" customHeight="1" spans="1:2">
      <c r="A68" s="434" t="s">
        <v>218</v>
      </c>
      <c r="B68" s="436">
        <v>0</v>
      </c>
    </row>
    <row r="69" s="427" customFormat="1" ht="16" customHeight="1" spans="1:2">
      <c r="A69" s="434" t="s">
        <v>219</v>
      </c>
      <c r="B69" s="436">
        <v>131</v>
      </c>
    </row>
    <row r="70" s="427" customFormat="1" ht="16" customHeight="1" spans="1:2">
      <c r="A70" s="434" t="s">
        <v>186</v>
      </c>
      <c r="B70" s="436">
        <v>3703</v>
      </c>
    </row>
    <row r="71" s="427" customFormat="1" ht="16" customHeight="1" spans="1:2">
      <c r="A71" s="434" t="s">
        <v>220</v>
      </c>
      <c r="B71" s="436">
        <v>305</v>
      </c>
    </row>
    <row r="72" s="427" customFormat="1" ht="16" customHeight="1" spans="1:2">
      <c r="A72" s="434" t="s">
        <v>221</v>
      </c>
      <c r="B72" s="436">
        <v>2410</v>
      </c>
    </row>
    <row r="73" s="427" customFormat="1" ht="16" customHeight="1" spans="1:2">
      <c r="A73" s="434" t="s">
        <v>177</v>
      </c>
      <c r="B73" s="436">
        <v>2068</v>
      </c>
    </row>
    <row r="74" s="427" customFormat="1" ht="16" customHeight="1" spans="1:2">
      <c r="A74" s="434" t="s">
        <v>178</v>
      </c>
      <c r="B74" s="436">
        <v>0</v>
      </c>
    </row>
    <row r="75" s="427" customFormat="1" ht="16" customHeight="1" spans="1:2">
      <c r="A75" s="434" t="s">
        <v>179</v>
      </c>
      <c r="B75" s="436">
        <v>0</v>
      </c>
    </row>
    <row r="76" s="427" customFormat="1" ht="16" customHeight="1" spans="1:2">
      <c r="A76" s="434" t="s">
        <v>218</v>
      </c>
      <c r="B76" s="436">
        <v>0</v>
      </c>
    </row>
    <row r="77" s="427" customFormat="1" ht="16" customHeight="1" spans="1:2">
      <c r="A77" s="434" t="s">
        <v>222</v>
      </c>
      <c r="B77" s="436">
        <v>0</v>
      </c>
    </row>
    <row r="78" s="427" customFormat="1" ht="16" customHeight="1" spans="1:2">
      <c r="A78" s="434" t="s">
        <v>186</v>
      </c>
      <c r="B78" s="436">
        <v>0</v>
      </c>
    </row>
    <row r="79" s="427" customFormat="1" ht="16" customHeight="1" spans="1:2">
      <c r="A79" s="434" t="s">
        <v>223</v>
      </c>
      <c r="B79" s="436">
        <v>342</v>
      </c>
    </row>
    <row r="80" s="427" customFormat="1" ht="16" customHeight="1" spans="1:2">
      <c r="A80" s="434" t="s">
        <v>224</v>
      </c>
      <c r="B80" s="436">
        <v>675</v>
      </c>
    </row>
    <row r="81" s="427" customFormat="1" ht="16" customHeight="1" spans="1:2">
      <c r="A81" s="434" t="s">
        <v>177</v>
      </c>
      <c r="B81" s="436">
        <v>232</v>
      </c>
    </row>
    <row r="82" s="427" customFormat="1" ht="16" customHeight="1" spans="1:2">
      <c r="A82" s="434" t="s">
        <v>178</v>
      </c>
      <c r="B82" s="436">
        <v>0</v>
      </c>
    </row>
    <row r="83" s="427" customFormat="1" ht="16" customHeight="1" spans="1:2">
      <c r="A83" s="434" t="s">
        <v>179</v>
      </c>
      <c r="B83" s="436">
        <v>0</v>
      </c>
    </row>
    <row r="84" s="427" customFormat="1" ht="16" customHeight="1" spans="1:2">
      <c r="A84" s="434" t="s">
        <v>225</v>
      </c>
      <c r="B84" s="436">
        <v>0</v>
      </c>
    </row>
    <row r="85" s="427" customFormat="1" ht="16" customHeight="1" spans="1:2">
      <c r="A85" s="434" t="s">
        <v>226</v>
      </c>
      <c r="B85" s="436">
        <v>0</v>
      </c>
    </row>
    <row r="86" s="427" customFormat="1" ht="16" customHeight="1" spans="1:2">
      <c r="A86" s="434" t="s">
        <v>218</v>
      </c>
      <c r="B86" s="436">
        <v>0</v>
      </c>
    </row>
    <row r="87" s="427" customFormat="1" ht="16" customHeight="1" spans="1:2">
      <c r="A87" s="434" t="s">
        <v>186</v>
      </c>
      <c r="B87" s="436">
        <v>443</v>
      </c>
    </row>
    <row r="88" s="427" customFormat="1" ht="16" customHeight="1" spans="1:2">
      <c r="A88" s="434" t="s">
        <v>227</v>
      </c>
      <c r="B88" s="436">
        <v>0</v>
      </c>
    </row>
    <row r="89" s="427" customFormat="1" ht="16" customHeight="1" spans="1:2">
      <c r="A89" s="434" t="s">
        <v>228</v>
      </c>
      <c r="B89" s="436">
        <v>0</v>
      </c>
    </row>
    <row r="90" s="427" customFormat="1" ht="16" customHeight="1" spans="1:2">
      <c r="A90" s="434" t="s">
        <v>177</v>
      </c>
      <c r="B90" s="436">
        <v>0</v>
      </c>
    </row>
    <row r="91" s="427" customFormat="1" ht="16" customHeight="1" spans="1:2">
      <c r="A91" s="434" t="s">
        <v>178</v>
      </c>
      <c r="B91" s="436">
        <v>0</v>
      </c>
    </row>
    <row r="92" s="427" customFormat="1" ht="16" customHeight="1" spans="1:2">
      <c r="A92" s="434" t="s">
        <v>179</v>
      </c>
      <c r="B92" s="436">
        <v>0</v>
      </c>
    </row>
    <row r="93" s="427" customFormat="1" ht="16" customHeight="1" spans="1:2">
      <c r="A93" s="434" t="s">
        <v>229</v>
      </c>
      <c r="B93" s="436">
        <v>0</v>
      </c>
    </row>
    <row r="94" s="427" customFormat="1" ht="16" customHeight="1" spans="1:2">
      <c r="A94" s="434" t="s">
        <v>230</v>
      </c>
      <c r="B94" s="436">
        <v>0</v>
      </c>
    </row>
    <row r="95" s="427" customFormat="1" ht="16" customHeight="1" spans="1:2">
      <c r="A95" s="434" t="s">
        <v>218</v>
      </c>
      <c r="B95" s="436">
        <v>0</v>
      </c>
    </row>
    <row r="96" s="427" customFormat="1" ht="16" customHeight="1" spans="1:2">
      <c r="A96" s="434" t="s">
        <v>231</v>
      </c>
      <c r="B96" s="436">
        <v>0</v>
      </c>
    </row>
    <row r="97" s="427" customFormat="1" ht="16" customHeight="1" spans="1:2">
      <c r="A97" s="434" t="s">
        <v>232</v>
      </c>
      <c r="B97" s="436">
        <v>0</v>
      </c>
    </row>
    <row r="98" s="427" customFormat="1" ht="16" customHeight="1" spans="1:2">
      <c r="A98" s="434" t="s">
        <v>233</v>
      </c>
      <c r="B98" s="436">
        <v>0</v>
      </c>
    </row>
    <row r="99" s="427" customFormat="1" ht="16" customHeight="1" spans="1:2">
      <c r="A99" s="434" t="s">
        <v>234</v>
      </c>
      <c r="B99" s="436">
        <v>0</v>
      </c>
    </row>
    <row r="100" s="427" customFormat="1" ht="16" customHeight="1" spans="1:2">
      <c r="A100" s="434" t="s">
        <v>186</v>
      </c>
      <c r="B100" s="436">
        <v>0</v>
      </c>
    </row>
    <row r="101" s="427" customFormat="1" ht="16" customHeight="1" spans="1:2">
      <c r="A101" s="434" t="s">
        <v>235</v>
      </c>
      <c r="B101" s="436">
        <v>0</v>
      </c>
    </row>
    <row r="102" s="427" customFormat="1" ht="16" customHeight="1" spans="1:2">
      <c r="A102" s="434" t="s">
        <v>236</v>
      </c>
      <c r="B102" s="436">
        <v>1871</v>
      </c>
    </row>
    <row r="103" s="427" customFormat="1" ht="16" customHeight="1" spans="1:2">
      <c r="A103" s="434" t="s">
        <v>177</v>
      </c>
      <c r="B103" s="436">
        <v>1612</v>
      </c>
    </row>
    <row r="104" s="427" customFormat="1" ht="16" customHeight="1" spans="1:2">
      <c r="A104" s="434" t="s">
        <v>178</v>
      </c>
      <c r="B104" s="436">
        <v>0</v>
      </c>
    </row>
    <row r="105" s="427" customFormat="1" ht="16" customHeight="1" spans="1:2">
      <c r="A105" s="434" t="s">
        <v>179</v>
      </c>
      <c r="B105" s="436">
        <v>0</v>
      </c>
    </row>
    <row r="106" s="427" customFormat="1" ht="16" customHeight="1" spans="1:2">
      <c r="A106" s="434" t="s">
        <v>237</v>
      </c>
      <c r="B106" s="436">
        <v>100</v>
      </c>
    </row>
    <row r="107" s="427" customFormat="1" ht="16" customHeight="1" spans="1:2">
      <c r="A107" s="434" t="s">
        <v>238</v>
      </c>
      <c r="B107" s="436">
        <v>0</v>
      </c>
    </row>
    <row r="108" s="427" customFormat="1" ht="16" customHeight="1" spans="1:2">
      <c r="A108" s="434" t="s">
        <v>239</v>
      </c>
      <c r="B108" s="436">
        <v>37</v>
      </c>
    </row>
    <row r="109" s="427" customFormat="1" ht="16" customHeight="1" spans="1:2">
      <c r="A109" s="434" t="s">
        <v>186</v>
      </c>
      <c r="B109" s="436">
        <v>50</v>
      </c>
    </row>
    <row r="110" s="427" customFormat="1" ht="16" customHeight="1" spans="1:2">
      <c r="A110" s="434" t="s">
        <v>240</v>
      </c>
      <c r="B110" s="436">
        <v>72</v>
      </c>
    </row>
    <row r="111" s="427" customFormat="1" ht="16" customHeight="1" spans="1:2">
      <c r="A111" s="434" t="s">
        <v>241</v>
      </c>
      <c r="B111" s="436">
        <v>2391</v>
      </c>
    </row>
    <row r="112" s="427" customFormat="1" ht="16" customHeight="1" spans="1:2">
      <c r="A112" s="434" t="s">
        <v>177</v>
      </c>
      <c r="B112" s="436">
        <v>215</v>
      </c>
    </row>
    <row r="113" s="427" customFormat="1" ht="16" customHeight="1" spans="1:2">
      <c r="A113" s="434" t="s">
        <v>178</v>
      </c>
      <c r="B113" s="436">
        <v>60</v>
      </c>
    </row>
    <row r="114" s="427" customFormat="1" ht="16" customHeight="1" spans="1:2">
      <c r="A114" s="434" t="s">
        <v>179</v>
      </c>
      <c r="B114" s="436">
        <v>0</v>
      </c>
    </row>
    <row r="115" s="427" customFormat="1" ht="16" customHeight="1" spans="1:2">
      <c r="A115" s="434" t="s">
        <v>242</v>
      </c>
      <c r="B115" s="436">
        <v>1</v>
      </c>
    </row>
    <row r="116" s="427" customFormat="1" ht="16" customHeight="1" spans="1:2">
      <c r="A116" s="434" t="s">
        <v>243</v>
      </c>
      <c r="B116" s="436">
        <v>0</v>
      </c>
    </row>
    <row r="117" s="427" customFormat="1" ht="16" customHeight="1" spans="1:2">
      <c r="A117" s="434" t="s">
        <v>244</v>
      </c>
      <c r="B117" s="436">
        <v>0</v>
      </c>
    </row>
    <row r="118" s="427" customFormat="1" ht="16" customHeight="1" spans="1:2">
      <c r="A118" s="434" t="s">
        <v>245</v>
      </c>
      <c r="B118" s="436">
        <v>0</v>
      </c>
    </row>
    <row r="119" s="427" customFormat="1" ht="16" customHeight="1" spans="1:2">
      <c r="A119" s="434" t="s">
        <v>246</v>
      </c>
      <c r="B119" s="436">
        <v>1085</v>
      </c>
    </row>
    <row r="120" s="427" customFormat="1" ht="16" customHeight="1" spans="1:2">
      <c r="A120" s="434" t="s">
        <v>186</v>
      </c>
      <c r="B120" s="436">
        <v>929</v>
      </c>
    </row>
    <row r="121" s="427" customFormat="1" ht="16" customHeight="1" spans="1:2">
      <c r="A121" s="434" t="s">
        <v>247</v>
      </c>
      <c r="B121" s="436">
        <v>101</v>
      </c>
    </row>
    <row r="122" s="427" customFormat="1" ht="16" customHeight="1" spans="1:2">
      <c r="A122" s="434" t="s">
        <v>248</v>
      </c>
      <c r="B122" s="436">
        <v>491</v>
      </c>
    </row>
    <row r="123" s="427" customFormat="1" ht="16" customHeight="1" spans="1:2">
      <c r="A123" s="434" t="s">
        <v>177</v>
      </c>
      <c r="B123" s="436">
        <v>0</v>
      </c>
    </row>
    <row r="124" s="427" customFormat="1" ht="16" customHeight="1" spans="1:2">
      <c r="A124" s="434" t="s">
        <v>178</v>
      </c>
      <c r="B124" s="436">
        <v>0</v>
      </c>
    </row>
    <row r="125" s="427" customFormat="1" ht="16" customHeight="1" spans="1:2">
      <c r="A125" s="434" t="s">
        <v>179</v>
      </c>
      <c r="B125" s="436">
        <v>0</v>
      </c>
    </row>
    <row r="126" s="427" customFormat="1" ht="16" customHeight="1" spans="1:2">
      <c r="A126" s="434" t="s">
        <v>249</v>
      </c>
      <c r="B126" s="436">
        <v>0</v>
      </c>
    </row>
    <row r="127" s="427" customFormat="1" ht="16" customHeight="1" spans="1:2">
      <c r="A127" s="434" t="s">
        <v>250</v>
      </c>
      <c r="B127" s="436">
        <v>0</v>
      </c>
    </row>
    <row r="128" s="427" customFormat="1" ht="16" customHeight="1" spans="1:2">
      <c r="A128" s="434" t="s">
        <v>251</v>
      </c>
      <c r="B128" s="436">
        <v>0</v>
      </c>
    </row>
    <row r="129" s="427" customFormat="1" ht="16" customHeight="1" spans="1:2">
      <c r="A129" s="434" t="s">
        <v>252</v>
      </c>
      <c r="B129" s="436">
        <v>0</v>
      </c>
    </row>
    <row r="130" s="427" customFormat="1" ht="16" customHeight="1" spans="1:2">
      <c r="A130" s="434" t="s">
        <v>253</v>
      </c>
      <c r="B130" s="436">
        <v>0</v>
      </c>
    </row>
    <row r="131" s="427" customFormat="1" ht="16" customHeight="1" spans="1:2">
      <c r="A131" s="434" t="s">
        <v>254</v>
      </c>
      <c r="B131" s="436">
        <v>0</v>
      </c>
    </row>
    <row r="132" s="427" customFormat="1" ht="16" customHeight="1" spans="1:2">
      <c r="A132" s="434" t="s">
        <v>186</v>
      </c>
      <c r="B132" s="436">
        <v>0</v>
      </c>
    </row>
    <row r="133" s="427" customFormat="1" ht="16" customHeight="1" spans="1:2">
      <c r="A133" s="434" t="s">
        <v>255</v>
      </c>
      <c r="B133" s="436">
        <v>491</v>
      </c>
    </row>
    <row r="134" s="427" customFormat="1" ht="16" customHeight="1" spans="1:2">
      <c r="A134" s="434" t="s">
        <v>256</v>
      </c>
      <c r="B134" s="436">
        <v>2</v>
      </c>
    </row>
    <row r="135" s="427" customFormat="1" ht="16" customHeight="1" spans="1:2">
      <c r="A135" s="434" t="s">
        <v>177</v>
      </c>
      <c r="B135" s="436">
        <v>0</v>
      </c>
    </row>
    <row r="136" s="427" customFormat="1" ht="16" customHeight="1" spans="1:2">
      <c r="A136" s="434" t="s">
        <v>178</v>
      </c>
      <c r="B136" s="436">
        <v>0</v>
      </c>
    </row>
    <row r="137" s="427" customFormat="1" ht="16" customHeight="1" spans="1:2">
      <c r="A137" s="434" t="s">
        <v>179</v>
      </c>
      <c r="B137" s="436">
        <v>0</v>
      </c>
    </row>
    <row r="138" s="427" customFormat="1" ht="16" customHeight="1" spans="1:2">
      <c r="A138" s="434" t="s">
        <v>257</v>
      </c>
      <c r="B138" s="436">
        <v>0</v>
      </c>
    </row>
    <row r="139" s="427" customFormat="1" ht="16" customHeight="1" spans="1:2">
      <c r="A139" s="434" t="s">
        <v>186</v>
      </c>
      <c r="B139" s="436">
        <v>0</v>
      </c>
    </row>
    <row r="140" s="427" customFormat="1" ht="16" customHeight="1" spans="1:2">
      <c r="A140" s="434" t="s">
        <v>258</v>
      </c>
      <c r="B140" s="436">
        <v>2</v>
      </c>
    </row>
    <row r="141" s="427" customFormat="1" ht="16" customHeight="1" spans="1:2">
      <c r="A141" s="434" t="s">
        <v>259</v>
      </c>
      <c r="B141" s="436">
        <v>145</v>
      </c>
    </row>
    <row r="142" s="427" customFormat="1" ht="16" customHeight="1" spans="1:2">
      <c r="A142" s="434" t="s">
        <v>177</v>
      </c>
      <c r="B142" s="436">
        <v>142</v>
      </c>
    </row>
    <row r="143" s="427" customFormat="1" ht="16" customHeight="1" spans="1:2">
      <c r="A143" s="434" t="s">
        <v>178</v>
      </c>
      <c r="B143" s="436">
        <v>0</v>
      </c>
    </row>
    <row r="144" s="427" customFormat="1" ht="16" customHeight="1" spans="1:2">
      <c r="A144" s="434" t="s">
        <v>179</v>
      </c>
      <c r="B144" s="436">
        <v>0</v>
      </c>
    </row>
    <row r="145" s="427" customFormat="1" ht="16" customHeight="1" spans="1:2">
      <c r="A145" s="434" t="s">
        <v>260</v>
      </c>
      <c r="B145" s="436">
        <v>3</v>
      </c>
    </row>
    <row r="146" s="427" customFormat="1" ht="16" customHeight="1" spans="1:2">
      <c r="A146" s="434" t="s">
        <v>261</v>
      </c>
      <c r="B146" s="436">
        <v>0</v>
      </c>
    </row>
    <row r="147" s="427" customFormat="1" ht="16" customHeight="1" spans="1:2">
      <c r="A147" s="434" t="s">
        <v>186</v>
      </c>
      <c r="B147" s="436">
        <v>0</v>
      </c>
    </row>
    <row r="148" s="427" customFormat="1" ht="16" customHeight="1" spans="1:2">
      <c r="A148" s="434" t="s">
        <v>262</v>
      </c>
      <c r="B148" s="436">
        <v>0</v>
      </c>
    </row>
    <row r="149" s="427" customFormat="1" ht="16" customHeight="1" spans="1:2">
      <c r="A149" s="434" t="s">
        <v>263</v>
      </c>
      <c r="B149" s="436">
        <v>239</v>
      </c>
    </row>
    <row r="150" s="427" customFormat="1" ht="16" customHeight="1" spans="1:2">
      <c r="A150" s="434" t="s">
        <v>177</v>
      </c>
      <c r="B150" s="436"/>
    </row>
    <row r="151" s="427" customFormat="1" ht="16" customHeight="1" spans="1:2">
      <c r="A151" s="434" t="s">
        <v>178</v>
      </c>
      <c r="B151" s="436">
        <v>0</v>
      </c>
    </row>
    <row r="152" s="427" customFormat="1" ht="16" customHeight="1" spans="1:2">
      <c r="A152" s="434" t="s">
        <v>179</v>
      </c>
      <c r="B152" s="436">
        <v>0</v>
      </c>
    </row>
    <row r="153" s="427" customFormat="1" ht="16" customHeight="1" spans="1:2">
      <c r="A153" s="434" t="s">
        <v>264</v>
      </c>
      <c r="B153" s="436">
        <v>234</v>
      </c>
    </row>
    <row r="154" s="427" customFormat="1" ht="16" customHeight="1" spans="1:2">
      <c r="A154" s="434" t="s">
        <v>265</v>
      </c>
      <c r="B154" s="436">
        <v>5</v>
      </c>
    </row>
    <row r="155" s="427" customFormat="1" ht="16" customHeight="1" spans="1:2">
      <c r="A155" s="434" t="s">
        <v>266</v>
      </c>
      <c r="B155" s="436">
        <v>170</v>
      </c>
    </row>
    <row r="156" s="427" customFormat="1" ht="16" customHeight="1" spans="1:2">
      <c r="A156" s="434" t="s">
        <v>177</v>
      </c>
      <c r="B156" s="436">
        <v>170</v>
      </c>
    </row>
    <row r="157" s="427" customFormat="1" ht="16" customHeight="1" spans="1:2">
      <c r="A157" s="434" t="s">
        <v>178</v>
      </c>
      <c r="B157" s="436">
        <v>0</v>
      </c>
    </row>
    <row r="158" s="427" customFormat="1" ht="16" customHeight="1" spans="1:2">
      <c r="A158" s="434" t="s">
        <v>179</v>
      </c>
      <c r="B158" s="436">
        <v>0</v>
      </c>
    </row>
    <row r="159" s="427" customFormat="1" ht="16" customHeight="1" spans="1:2">
      <c r="A159" s="434" t="s">
        <v>191</v>
      </c>
      <c r="B159" s="436">
        <v>0</v>
      </c>
    </row>
    <row r="160" s="427" customFormat="1" ht="16" customHeight="1" spans="1:2">
      <c r="A160" s="434" t="s">
        <v>186</v>
      </c>
      <c r="B160" s="436">
        <v>0</v>
      </c>
    </row>
    <row r="161" s="427" customFormat="1" ht="16" customHeight="1" spans="1:2">
      <c r="A161" s="434" t="s">
        <v>267</v>
      </c>
      <c r="B161" s="436">
        <v>0</v>
      </c>
    </row>
    <row r="162" s="427" customFormat="1" ht="16" customHeight="1" spans="1:2">
      <c r="A162" s="434" t="s">
        <v>268</v>
      </c>
      <c r="B162" s="436">
        <v>564</v>
      </c>
    </row>
    <row r="163" s="427" customFormat="1" ht="16" customHeight="1" spans="1:2">
      <c r="A163" s="434" t="s">
        <v>177</v>
      </c>
      <c r="B163" s="436">
        <v>222</v>
      </c>
    </row>
    <row r="164" s="427" customFormat="1" ht="16" customHeight="1" spans="1:2">
      <c r="A164" s="434" t="s">
        <v>178</v>
      </c>
      <c r="B164" s="436">
        <v>0</v>
      </c>
    </row>
    <row r="165" s="427" customFormat="1" ht="16" customHeight="1" spans="1:2">
      <c r="A165" s="434" t="s">
        <v>179</v>
      </c>
      <c r="B165" s="436">
        <v>0</v>
      </c>
    </row>
    <row r="166" s="427" customFormat="1" ht="16" customHeight="1" spans="1:2">
      <c r="A166" s="434" t="s">
        <v>269</v>
      </c>
      <c r="B166" s="436">
        <v>0</v>
      </c>
    </row>
    <row r="167" s="427" customFormat="1" ht="16" customHeight="1" spans="1:2">
      <c r="A167" s="434" t="s">
        <v>186</v>
      </c>
      <c r="B167" s="436">
        <v>223</v>
      </c>
    </row>
    <row r="168" s="427" customFormat="1" ht="16" customHeight="1" spans="1:2">
      <c r="A168" s="434" t="s">
        <v>270</v>
      </c>
      <c r="B168" s="436">
        <v>119</v>
      </c>
    </row>
    <row r="169" s="427" customFormat="1" ht="16" customHeight="1" spans="1:2">
      <c r="A169" s="434" t="s">
        <v>271</v>
      </c>
      <c r="B169" s="436">
        <v>2751</v>
      </c>
    </row>
    <row r="170" s="427" customFormat="1" ht="16" customHeight="1" spans="1:2">
      <c r="A170" s="434" t="s">
        <v>177</v>
      </c>
      <c r="B170" s="436">
        <v>887</v>
      </c>
    </row>
    <row r="171" s="427" customFormat="1" ht="16" customHeight="1" spans="1:2">
      <c r="A171" s="434" t="s">
        <v>178</v>
      </c>
      <c r="B171" s="436">
        <v>0</v>
      </c>
    </row>
    <row r="172" s="427" customFormat="1" ht="16" customHeight="1" spans="1:2">
      <c r="A172" s="434" t="s">
        <v>179</v>
      </c>
      <c r="B172" s="436">
        <v>0</v>
      </c>
    </row>
    <row r="173" s="427" customFormat="1" ht="16" customHeight="1" spans="1:2">
      <c r="A173" s="434" t="s">
        <v>272</v>
      </c>
      <c r="B173" s="436">
        <v>24</v>
      </c>
    </row>
    <row r="174" s="427" customFormat="1" ht="16" customHeight="1" spans="1:2">
      <c r="A174" s="434" t="s">
        <v>186</v>
      </c>
      <c r="B174" s="436">
        <v>728</v>
      </c>
    </row>
    <row r="175" s="427" customFormat="1" ht="16" customHeight="1" spans="1:2">
      <c r="A175" s="434" t="s">
        <v>273</v>
      </c>
      <c r="B175" s="436">
        <v>1112</v>
      </c>
    </row>
    <row r="176" s="427" customFormat="1" ht="16" customHeight="1" spans="1:2">
      <c r="A176" s="434" t="s">
        <v>274</v>
      </c>
      <c r="B176" s="436">
        <v>7158</v>
      </c>
    </row>
    <row r="177" s="427" customFormat="1" ht="16" customHeight="1" spans="1:2">
      <c r="A177" s="434" t="s">
        <v>177</v>
      </c>
      <c r="B177" s="436">
        <v>290</v>
      </c>
    </row>
    <row r="178" s="427" customFormat="1" ht="16" customHeight="1" spans="1:2">
      <c r="A178" s="434" t="s">
        <v>178</v>
      </c>
      <c r="B178" s="436">
        <v>0</v>
      </c>
    </row>
    <row r="179" s="427" customFormat="1" ht="16" customHeight="1" spans="1:2">
      <c r="A179" s="434" t="s">
        <v>179</v>
      </c>
      <c r="B179" s="436">
        <v>0</v>
      </c>
    </row>
    <row r="180" s="427" customFormat="1" ht="16" customHeight="1" spans="1:2">
      <c r="A180" s="434" t="s">
        <v>275</v>
      </c>
      <c r="B180" s="436">
        <v>0</v>
      </c>
    </row>
    <row r="181" s="427" customFormat="1" ht="16" customHeight="1" spans="1:2">
      <c r="A181" s="434" t="s">
        <v>186</v>
      </c>
      <c r="B181" s="436">
        <v>586</v>
      </c>
    </row>
    <row r="182" s="427" customFormat="1" ht="16" customHeight="1" spans="1:2">
      <c r="A182" s="434" t="s">
        <v>276</v>
      </c>
      <c r="B182" s="436">
        <v>6282</v>
      </c>
    </row>
    <row r="183" s="427" customFormat="1" ht="16" customHeight="1" spans="1:2">
      <c r="A183" s="434" t="s">
        <v>277</v>
      </c>
      <c r="B183" s="436">
        <v>1116</v>
      </c>
    </row>
    <row r="184" s="427" customFormat="1" ht="16" customHeight="1" spans="1:2">
      <c r="A184" s="434" t="s">
        <v>177</v>
      </c>
      <c r="B184" s="436">
        <v>220</v>
      </c>
    </row>
    <row r="185" s="427" customFormat="1" ht="16" customHeight="1" spans="1:2">
      <c r="A185" s="434" t="s">
        <v>178</v>
      </c>
      <c r="B185" s="436">
        <v>0</v>
      </c>
    </row>
    <row r="186" s="427" customFormat="1" ht="16" customHeight="1" spans="1:2">
      <c r="A186" s="434" t="s">
        <v>179</v>
      </c>
      <c r="B186" s="436">
        <v>0</v>
      </c>
    </row>
    <row r="187" s="427" customFormat="1" ht="16" customHeight="1" spans="1:2">
      <c r="A187" s="434" t="s">
        <v>278</v>
      </c>
      <c r="B187" s="436">
        <v>0</v>
      </c>
    </row>
    <row r="188" s="427" customFormat="1" ht="16" customHeight="1" spans="1:2">
      <c r="A188" s="434" t="s">
        <v>186</v>
      </c>
      <c r="B188" s="436">
        <v>192</v>
      </c>
    </row>
    <row r="189" s="427" customFormat="1" ht="16" customHeight="1" spans="1:2">
      <c r="A189" s="434" t="s">
        <v>279</v>
      </c>
      <c r="B189" s="436">
        <v>704</v>
      </c>
    </row>
    <row r="190" s="427" customFormat="1" ht="16" customHeight="1" spans="1:2">
      <c r="A190" s="434" t="s">
        <v>280</v>
      </c>
      <c r="B190" s="436">
        <v>461</v>
      </c>
    </row>
    <row r="191" s="427" customFormat="1" ht="16" customHeight="1" spans="1:2">
      <c r="A191" s="434" t="s">
        <v>177</v>
      </c>
      <c r="B191" s="436">
        <v>227</v>
      </c>
    </row>
    <row r="192" s="427" customFormat="1" ht="16" customHeight="1" spans="1:2">
      <c r="A192" s="434" t="s">
        <v>178</v>
      </c>
      <c r="B192" s="436">
        <v>0</v>
      </c>
    </row>
    <row r="193" s="427" customFormat="1" ht="16" customHeight="1" spans="1:2">
      <c r="A193" s="434" t="s">
        <v>179</v>
      </c>
      <c r="B193" s="436">
        <v>0</v>
      </c>
    </row>
    <row r="194" s="427" customFormat="1" ht="16" customHeight="1" spans="1:2">
      <c r="A194" s="434" t="s">
        <v>281</v>
      </c>
      <c r="B194" s="436">
        <v>10</v>
      </c>
    </row>
    <row r="195" s="427" customFormat="1" ht="16" customHeight="1" spans="1:2">
      <c r="A195" s="434" t="s">
        <v>282</v>
      </c>
      <c r="B195" s="436">
        <v>11</v>
      </c>
    </row>
    <row r="196" s="427" customFormat="1" ht="16" customHeight="1" spans="1:2">
      <c r="A196" s="434" t="s">
        <v>186</v>
      </c>
      <c r="B196" s="436">
        <v>213</v>
      </c>
    </row>
    <row r="197" s="427" customFormat="1" ht="16" customHeight="1" spans="1:2">
      <c r="A197" s="434" t="s">
        <v>283</v>
      </c>
      <c r="B197" s="436">
        <v>0</v>
      </c>
    </row>
    <row r="198" s="427" customFormat="1" ht="16" customHeight="1" spans="1:2">
      <c r="A198" s="434" t="s">
        <v>284</v>
      </c>
      <c r="B198" s="436">
        <v>0</v>
      </c>
    </row>
    <row r="199" s="427" customFormat="1" ht="16" customHeight="1" spans="1:2">
      <c r="A199" s="434" t="s">
        <v>177</v>
      </c>
      <c r="B199" s="436">
        <v>0</v>
      </c>
    </row>
    <row r="200" s="427" customFormat="1" ht="16" customHeight="1" spans="1:2">
      <c r="A200" s="434" t="s">
        <v>178</v>
      </c>
      <c r="B200" s="436">
        <v>0</v>
      </c>
    </row>
    <row r="201" s="427" customFormat="1" ht="16" customHeight="1" spans="1:2">
      <c r="A201" s="434" t="s">
        <v>179</v>
      </c>
      <c r="B201" s="436">
        <v>0</v>
      </c>
    </row>
    <row r="202" s="427" customFormat="1" ht="16" customHeight="1" spans="1:2">
      <c r="A202" s="434" t="s">
        <v>186</v>
      </c>
      <c r="B202" s="436">
        <v>0</v>
      </c>
    </row>
    <row r="203" s="427" customFormat="1" ht="16" customHeight="1" spans="1:2">
      <c r="A203" s="434" t="s">
        <v>285</v>
      </c>
      <c r="B203" s="436">
        <v>0</v>
      </c>
    </row>
    <row r="204" s="427" customFormat="1" ht="16" customHeight="1" spans="1:2">
      <c r="A204" s="434" t="s">
        <v>286</v>
      </c>
      <c r="B204" s="436">
        <v>167</v>
      </c>
    </row>
    <row r="205" s="427" customFormat="1" ht="16" customHeight="1" spans="1:2">
      <c r="A205" s="434" t="s">
        <v>177</v>
      </c>
      <c r="B205" s="436">
        <v>0</v>
      </c>
    </row>
    <row r="206" s="427" customFormat="1" ht="16" customHeight="1" spans="1:2">
      <c r="A206" s="434" t="s">
        <v>178</v>
      </c>
      <c r="B206" s="436">
        <v>0</v>
      </c>
    </row>
    <row r="207" s="427" customFormat="1" ht="16" customHeight="1" spans="1:2">
      <c r="A207" s="434" t="s">
        <v>179</v>
      </c>
      <c r="B207" s="436">
        <v>0</v>
      </c>
    </row>
    <row r="208" s="427" customFormat="1" ht="16" customHeight="1" spans="1:2">
      <c r="A208" s="434" t="s">
        <v>186</v>
      </c>
      <c r="B208" s="436">
        <v>0</v>
      </c>
    </row>
    <row r="209" s="427" customFormat="1" ht="16" customHeight="1" spans="1:2">
      <c r="A209" s="434" t="s">
        <v>287</v>
      </c>
      <c r="B209" s="436">
        <v>167</v>
      </c>
    </row>
    <row r="210" s="427" customFormat="1" ht="16" customHeight="1" spans="1:2">
      <c r="A210" s="434" t="s">
        <v>288</v>
      </c>
      <c r="B210" s="436">
        <v>20</v>
      </c>
    </row>
    <row r="211" s="427" customFormat="1" ht="16" customHeight="1" spans="1:2">
      <c r="A211" s="434" t="s">
        <v>177</v>
      </c>
      <c r="B211" s="436">
        <v>0</v>
      </c>
    </row>
    <row r="212" s="427" customFormat="1" ht="16" customHeight="1" spans="1:2">
      <c r="A212" s="434" t="s">
        <v>178</v>
      </c>
      <c r="B212" s="436">
        <v>0</v>
      </c>
    </row>
    <row r="213" s="427" customFormat="1" ht="16" customHeight="1" spans="1:2">
      <c r="A213" s="434" t="s">
        <v>179</v>
      </c>
      <c r="B213" s="436">
        <v>0</v>
      </c>
    </row>
    <row r="214" s="427" customFormat="1" ht="16" customHeight="1" spans="1:2">
      <c r="A214" s="434" t="s">
        <v>289</v>
      </c>
      <c r="B214" s="436">
        <v>0</v>
      </c>
    </row>
    <row r="215" s="427" customFormat="1" ht="16" customHeight="1" spans="1:2">
      <c r="A215" s="434" t="s">
        <v>186</v>
      </c>
      <c r="B215" s="436">
        <v>0</v>
      </c>
    </row>
    <row r="216" s="427" customFormat="1" ht="16" customHeight="1" spans="1:2">
      <c r="A216" s="434" t="s">
        <v>290</v>
      </c>
      <c r="B216" s="436">
        <v>20</v>
      </c>
    </row>
    <row r="217" s="427" customFormat="1" ht="16" customHeight="1" spans="1:2">
      <c r="A217" s="434" t="s">
        <v>291</v>
      </c>
      <c r="B217" s="436">
        <v>5093</v>
      </c>
    </row>
    <row r="218" ht="16" customHeight="1" spans="1:2">
      <c r="A218" s="437" t="s">
        <v>177</v>
      </c>
      <c r="B218" s="438">
        <v>3012</v>
      </c>
    </row>
    <row r="219" ht="16" customHeight="1" spans="1:2">
      <c r="A219" s="437" t="s">
        <v>178</v>
      </c>
      <c r="B219" s="438">
        <v>0</v>
      </c>
    </row>
    <row r="220" ht="16" customHeight="1" spans="1:2">
      <c r="A220" s="437" t="s">
        <v>179</v>
      </c>
      <c r="B220" s="438">
        <v>0</v>
      </c>
    </row>
    <row r="221" ht="16" customHeight="1" spans="1:2">
      <c r="A221" s="437" t="s">
        <v>292</v>
      </c>
      <c r="B221" s="438">
        <v>0</v>
      </c>
    </row>
    <row r="222" ht="16" customHeight="1" spans="1:2">
      <c r="A222" s="437" t="s">
        <v>293</v>
      </c>
      <c r="B222" s="438">
        <v>218</v>
      </c>
    </row>
    <row r="223" ht="16" customHeight="1" spans="1:2">
      <c r="A223" s="437" t="s">
        <v>218</v>
      </c>
      <c r="B223" s="438">
        <v>0</v>
      </c>
    </row>
    <row r="224" ht="16" customHeight="1" spans="1:2">
      <c r="A224" s="437" t="s">
        <v>294</v>
      </c>
      <c r="B224" s="438">
        <v>0</v>
      </c>
    </row>
    <row r="225" ht="16" customHeight="1" spans="1:2">
      <c r="A225" s="437" t="s">
        <v>295</v>
      </c>
      <c r="B225" s="438">
        <v>0</v>
      </c>
    </row>
    <row r="226" ht="16" customHeight="1" spans="1:2">
      <c r="A226" s="437" t="s">
        <v>296</v>
      </c>
      <c r="B226" s="438">
        <v>0</v>
      </c>
    </row>
    <row r="227" ht="16" customHeight="1" spans="1:2">
      <c r="A227" s="437" t="s">
        <v>297</v>
      </c>
      <c r="B227" s="438">
        <v>0</v>
      </c>
    </row>
    <row r="228" ht="16" customHeight="1" spans="1:2">
      <c r="A228" s="437" t="s">
        <v>298</v>
      </c>
      <c r="B228" s="438">
        <v>0</v>
      </c>
    </row>
    <row r="229" ht="16" customHeight="1" spans="1:2">
      <c r="A229" s="437" t="s">
        <v>299</v>
      </c>
      <c r="B229" s="438">
        <v>0</v>
      </c>
    </row>
    <row r="230" ht="16" customHeight="1" spans="1:2">
      <c r="A230" s="437" t="s">
        <v>186</v>
      </c>
      <c r="B230" s="438">
        <v>1322</v>
      </c>
    </row>
    <row r="231" ht="16" customHeight="1" spans="1:2">
      <c r="A231" s="437" t="s">
        <v>300</v>
      </c>
      <c r="B231" s="438">
        <v>541</v>
      </c>
    </row>
    <row r="232" ht="16" customHeight="1" spans="1:2">
      <c r="A232" s="437" t="s">
        <v>301</v>
      </c>
      <c r="B232" s="438">
        <v>11955</v>
      </c>
    </row>
    <row r="233" ht="16" customHeight="1" spans="1:2">
      <c r="A233" s="437" t="s">
        <v>302</v>
      </c>
      <c r="B233" s="438">
        <v>0</v>
      </c>
    </row>
    <row r="234" ht="16" customHeight="1" spans="1:2">
      <c r="A234" s="437" t="s">
        <v>303</v>
      </c>
      <c r="B234" s="438">
        <v>11955</v>
      </c>
    </row>
    <row r="235" ht="16" customHeight="1" spans="1:2">
      <c r="A235" s="437" t="s">
        <v>304</v>
      </c>
      <c r="B235" s="438">
        <v>0</v>
      </c>
    </row>
    <row r="236" ht="16" customHeight="1" spans="1:2">
      <c r="A236" s="437" t="s">
        <v>305</v>
      </c>
      <c r="B236" s="438">
        <v>0</v>
      </c>
    </row>
    <row r="237" ht="16" customHeight="1" spans="1:2">
      <c r="A237" s="437" t="s">
        <v>177</v>
      </c>
      <c r="B237" s="438">
        <v>0</v>
      </c>
    </row>
    <row r="238" ht="16" customHeight="1" spans="1:2">
      <c r="A238" s="437" t="s">
        <v>178</v>
      </c>
      <c r="B238" s="438">
        <v>0</v>
      </c>
    </row>
    <row r="239" ht="16" customHeight="1" spans="1:2">
      <c r="A239" s="437" t="s">
        <v>179</v>
      </c>
      <c r="B239" s="438">
        <v>0</v>
      </c>
    </row>
    <row r="240" ht="16" customHeight="1" spans="1:2">
      <c r="A240" s="437" t="s">
        <v>272</v>
      </c>
      <c r="B240" s="438">
        <v>0</v>
      </c>
    </row>
    <row r="241" ht="16" customHeight="1" spans="1:2">
      <c r="A241" s="437" t="s">
        <v>186</v>
      </c>
      <c r="B241" s="438">
        <v>0</v>
      </c>
    </row>
    <row r="242" ht="16" customHeight="1" spans="1:2">
      <c r="A242" s="437" t="s">
        <v>306</v>
      </c>
      <c r="B242" s="438">
        <v>0</v>
      </c>
    </row>
    <row r="243" ht="16" customHeight="1" spans="1:2">
      <c r="A243" s="437" t="s">
        <v>307</v>
      </c>
      <c r="B243" s="438">
        <v>0</v>
      </c>
    </row>
    <row r="244" ht="16" customHeight="1" spans="1:2">
      <c r="A244" s="437" t="s">
        <v>308</v>
      </c>
      <c r="B244" s="438">
        <v>0</v>
      </c>
    </row>
    <row r="245" ht="16" customHeight="1" spans="1:2">
      <c r="A245" s="437" t="s">
        <v>309</v>
      </c>
      <c r="B245" s="438">
        <v>0</v>
      </c>
    </row>
    <row r="246" ht="16" customHeight="1" spans="1:2">
      <c r="A246" s="437" t="s">
        <v>310</v>
      </c>
      <c r="B246" s="438">
        <v>0</v>
      </c>
    </row>
    <row r="247" ht="16" customHeight="1" spans="1:2">
      <c r="A247" s="437" t="s">
        <v>311</v>
      </c>
      <c r="B247" s="438">
        <v>0</v>
      </c>
    </row>
    <row r="248" ht="16" customHeight="1" spans="1:2">
      <c r="A248" s="437" t="s">
        <v>312</v>
      </c>
      <c r="B248" s="438">
        <v>0</v>
      </c>
    </row>
    <row r="249" ht="16" customHeight="1" spans="1:2">
      <c r="A249" s="437" t="s">
        <v>313</v>
      </c>
      <c r="B249" s="438">
        <v>0</v>
      </c>
    </row>
    <row r="250" ht="16" customHeight="1" spans="1:2">
      <c r="A250" s="437" t="s">
        <v>314</v>
      </c>
      <c r="B250" s="438">
        <v>0</v>
      </c>
    </row>
    <row r="251" ht="16" customHeight="1" spans="1:2">
      <c r="A251" s="437" t="s">
        <v>315</v>
      </c>
      <c r="B251" s="438">
        <v>0</v>
      </c>
    </row>
    <row r="252" ht="16" customHeight="1" spans="1:2">
      <c r="A252" s="437" t="s">
        <v>316</v>
      </c>
      <c r="B252" s="438">
        <v>0</v>
      </c>
    </row>
    <row r="253" ht="16" customHeight="1" spans="1:2">
      <c r="A253" s="437" t="s">
        <v>317</v>
      </c>
      <c r="B253" s="438">
        <v>0</v>
      </c>
    </row>
    <row r="254" ht="16" customHeight="1" spans="1:2">
      <c r="A254" s="437" t="s">
        <v>318</v>
      </c>
      <c r="B254" s="438">
        <v>0</v>
      </c>
    </row>
    <row r="255" ht="16" customHeight="1" spans="1:2">
      <c r="A255" s="437" t="s">
        <v>319</v>
      </c>
      <c r="B255" s="438">
        <v>0</v>
      </c>
    </row>
    <row r="256" ht="16" customHeight="1" spans="1:2">
      <c r="A256" s="437" t="s">
        <v>320</v>
      </c>
      <c r="B256" s="438">
        <v>0</v>
      </c>
    </row>
    <row r="257" ht="16" customHeight="1" spans="1:2">
      <c r="A257" s="437" t="s">
        <v>321</v>
      </c>
      <c r="B257" s="438">
        <v>0</v>
      </c>
    </row>
    <row r="258" ht="16" customHeight="1" spans="1:2">
      <c r="A258" s="437" t="s">
        <v>322</v>
      </c>
      <c r="B258" s="438">
        <v>0</v>
      </c>
    </row>
    <row r="259" ht="16" customHeight="1" spans="1:2">
      <c r="A259" s="437" t="s">
        <v>323</v>
      </c>
      <c r="B259" s="438">
        <v>0</v>
      </c>
    </row>
    <row r="260" ht="16" customHeight="1" spans="1:2">
      <c r="A260" s="437" t="s">
        <v>324</v>
      </c>
      <c r="B260" s="438">
        <v>0</v>
      </c>
    </row>
    <row r="261" ht="16" customHeight="1" spans="1:2">
      <c r="A261" s="437" t="s">
        <v>325</v>
      </c>
      <c r="B261" s="438">
        <v>0</v>
      </c>
    </row>
    <row r="262" ht="16" customHeight="1" spans="1:2">
      <c r="A262" s="437" t="s">
        <v>326</v>
      </c>
      <c r="B262" s="438">
        <v>0</v>
      </c>
    </row>
    <row r="263" ht="16" customHeight="1" spans="1:2">
      <c r="A263" s="437" t="s">
        <v>327</v>
      </c>
      <c r="B263" s="438">
        <v>0</v>
      </c>
    </row>
    <row r="264" ht="16" customHeight="1" spans="1:2">
      <c r="A264" s="437" t="s">
        <v>328</v>
      </c>
      <c r="B264" s="438">
        <v>0</v>
      </c>
    </row>
    <row r="265" ht="16" customHeight="1" spans="1:2">
      <c r="A265" s="437" t="s">
        <v>329</v>
      </c>
      <c r="B265" s="438">
        <v>0</v>
      </c>
    </row>
    <row r="266" ht="16" customHeight="1" spans="1:2">
      <c r="A266" s="437" t="s">
        <v>330</v>
      </c>
      <c r="B266" s="438">
        <v>0</v>
      </c>
    </row>
    <row r="267" ht="16" customHeight="1" spans="1:2">
      <c r="A267" s="437" t="s">
        <v>331</v>
      </c>
      <c r="B267" s="438">
        <v>0</v>
      </c>
    </row>
    <row r="268" ht="16" customHeight="1" spans="1:2">
      <c r="A268" s="437" t="s">
        <v>177</v>
      </c>
      <c r="B268" s="438">
        <v>0</v>
      </c>
    </row>
    <row r="269" ht="16" customHeight="1" spans="1:2">
      <c r="A269" s="437" t="s">
        <v>178</v>
      </c>
      <c r="B269" s="438">
        <v>0</v>
      </c>
    </row>
    <row r="270" ht="16" customHeight="1" spans="1:2">
      <c r="A270" s="437" t="s">
        <v>179</v>
      </c>
      <c r="B270" s="438">
        <v>0</v>
      </c>
    </row>
    <row r="271" ht="16" customHeight="1" spans="1:2">
      <c r="A271" s="437" t="s">
        <v>186</v>
      </c>
      <c r="B271" s="438">
        <v>0</v>
      </c>
    </row>
    <row r="272" ht="16" customHeight="1" spans="1:2">
      <c r="A272" s="437" t="s">
        <v>332</v>
      </c>
      <c r="B272" s="438">
        <v>0</v>
      </c>
    </row>
    <row r="273" ht="16" customHeight="1" spans="1:2">
      <c r="A273" s="437" t="s">
        <v>333</v>
      </c>
      <c r="B273" s="438">
        <v>0</v>
      </c>
    </row>
    <row r="274" ht="16" customHeight="1" spans="1:2">
      <c r="A274" s="437" t="s">
        <v>334</v>
      </c>
      <c r="B274" s="438">
        <v>0</v>
      </c>
    </row>
    <row r="275" ht="16" customHeight="1" spans="1:2">
      <c r="A275" s="437" t="s">
        <v>335</v>
      </c>
      <c r="B275" s="438">
        <v>837</v>
      </c>
    </row>
    <row r="276" ht="16" customHeight="1" spans="1:2">
      <c r="A276" s="437" t="s">
        <v>336</v>
      </c>
      <c r="B276" s="438">
        <v>0</v>
      </c>
    </row>
    <row r="277" ht="16" customHeight="1" spans="1:2">
      <c r="A277" s="437" t="s">
        <v>337</v>
      </c>
      <c r="B277" s="438">
        <v>0</v>
      </c>
    </row>
    <row r="278" ht="16" customHeight="1" spans="1:2">
      <c r="A278" s="437" t="s">
        <v>338</v>
      </c>
      <c r="B278" s="438">
        <v>0</v>
      </c>
    </row>
    <row r="279" ht="16" customHeight="1" spans="1:2">
      <c r="A279" s="437" t="s">
        <v>339</v>
      </c>
      <c r="B279" s="438">
        <v>0</v>
      </c>
    </row>
    <row r="280" ht="16" customHeight="1" spans="1:2">
      <c r="A280" s="437" t="s">
        <v>340</v>
      </c>
      <c r="B280" s="438">
        <v>0</v>
      </c>
    </row>
    <row r="281" ht="16" customHeight="1" spans="1:2">
      <c r="A281" s="437" t="s">
        <v>341</v>
      </c>
      <c r="B281" s="438">
        <v>0</v>
      </c>
    </row>
    <row r="282" ht="16" customHeight="1" spans="1:2">
      <c r="A282" s="437" t="s">
        <v>342</v>
      </c>
      <c r="B282" s="438">
        <v>0</v>
      </c>
    </row>
    <row r="283" ht="16" customHeight="1" spans="1:2">
      <c r="A283" s="437" t="s">
        <v>343</v>
      </c>
      <c r="B283" s="438">
        <v>0</v>
      </c>
    </row>
    <row r="284" ht="16" customHeight="1" spans="1:2">
      <c r="A284" s="437" t="s">
        <v>344</v>
      </c>
      <c r="B284" s="438">
        <v>837</v>
      </c>
    </row>
    <row r="285" ht="16" customHeight="1" spans="1:2">
      <c r="A285" s="437" t="s">
        <v>345</v>
      </c>
      <c r="B285" s="438">
        <v>31</v>
      </c>
    </row>
    <row r="286" ht="16" customHeight="1" spans="1:2">
      <c r="A286" s="437" t="s">
        <v>346</v>
      </c>
      <c r="B286" s="438">
        <v>0</v>
      </c>
    </row>
    <row r="287" ht="16" customHeight="1" spans="1:2">
      <c r="A287" s="437" t="s">
        <v>347</v>
      </c>
      <c r="B287" s="438">
        <v>332</v>
      </c>
    </row>
    <row r="288" ht="16" customHeight="1" spans="1:2">
      <c r="A288" s="437" t="s">
        <v>348</v>
      </c>
      <c r="B288" s="438">
        <v>0</v>
      </c>
    </row>
    <row r="289" ht="16" customHeight="1" spans="1:2">
      <c r="A289" s="437" t="s">
        <v>349</v>
      </c>
      <c r="B289" s="438">
        <v>474</v>
      </c>
    </row>
    <row r="290" ht="16" customHeight="1" spans="1:2">
      <c r="A290" s="437" t="s">
        <v>350</v>
      </c>
      <c r="B290" s="438">
        <v>0</v>
      </c>
    </row>
    <row r="291" ht="16" customHeight="1" spans="1:2">
      <c r="A291" s="437" t="s">
        <v>351</v>
      </c>
      <c r="B291" s="438">
        <v>0</v>
      </c>
    </row>
    <row r="292" ht="16" customHeight="1" spans="1:2">
      <c r="A292" s="437" t="s">
        <v>352</v>
      </c>
      <c r="B292" s="438">
        <v>0</v>
      </c>
    </row>
    <row r="293" ht="16" customHeight="1" spans="1:2">
      <c r="A293" s="437" t="s">
        <v>353</v>
      </c>
      <c r="B293" s="438">
        <v>0</v>
      </c>
    </row>
    <row r="294" ht="16" customHeight="1" spans="1:2">
      <c r="A294" s="437" t="s">
        <v>354</v>
      </c>
      <c r="B294" s="438">
        <v>5991</v>
      </c>
    </row>
    <row r="295" ht="16" customHeight="1" spans="1:2">
      <c r="A295" s="437" t="s">
        <v>355</v>
      </c>
      <c r="B295" s="438">
        <v>0</v>
      </c>
    </row>
    <row r="296" ht="16" customHeight="1" spans="1:2">
      <c r="A296" s="437" t="s">
        <v>356</v>
      </c>
      <c r="B296" s="438">
        <v>0</v>
      </c>
    </row>
    <row r="297" ht="16" customHeight="1" spans="1:2">
      <c r="A297" s="437" t="s">
        <v>357</v>
      </c>
      <c r="B297" s="438">
        <v>0</v>
      </c>
    </row>
    <row r="298" ht="16" customHeight="1" spans="1:2">
      <c r="A298" s="437" t="s">
        <v>358</v>
      </c>
      <c r="B298" s="438">
        <v>4358</v>
      </c>
    </row>
    <row r="299" ht="16" customHeight="1" spans="1:2">
      <c r="A299" s="437" t="s">
        <v>177</v>
      </c>
      <c r="B299" s="438">
        <v>2454</v>
      </c>
    </row>
    <row r="300" ht="16" customHeight="1" spans="1:2">
      <c r="A300" s="437" t="s">
        <v>178</v>
      </c>
      <c r="B300" s="438">
        <v>0</v>
      </c>
    </row>
    <row r="301" ht="16" customHeight="1" spans="1:2">
      <c r="A301" s="437" t="s">
        <v>179</v>
      </c>
      <c r="B301" s="438">
        <v>0</v>
      </c>
    </row>
    <row r="302" ht="16" customHeight="1" spans="1:2">
      <c r="A302" s="437" t="s">
        <v>218</v>
      </c>
      <c r="B302" s="438">
        <v>0</v>
      </c>
    </row>
    <row r="303" ht="16" customHeight="1" spans="1:2">
      <c r="A303" s="437" t="s">
        <v>359</v>
      </c>
      <c r="B303" s="438">
        <v>50</v>
      </c>
    </row>
    <row r="304" ht="16" customHeight="1" spans="1:2">
      <c r="A304" s="437" t="s">
        <v>360</v>
      </c>
      <c r="B304" s="438">
        <v>0</v>
      </c>
    </row>
    <row r="305" ht="16" customHeight="1" spans="1:2">
      <c r="A305" s="437" t="s">
        <v>361</v>
      </c>
      <c r="B305" s="438">
        <v>0</v>
      </c>
    </row>
    <row r="306" ht="16" customHeight="1" spans="1:2">
      <c r="A306" s="437" t="s">
        <v>362</v>
      </c>
      <c r="B306" s="438">
        <v>0</v>
      </c>
    </row>
    <row r="307" ht="16" customHeight="1" spans="1:2">
      <c r="A307" s="437" t="s">
        <v>186</v>
      </c>
      <c r="B307" s="438">
        <v>0</v>
      </c>
    </row>
    <row r="308" ht="16" customHeight="1" spans="1:2">
      <c r="A308" s="437" t="s">
        <v>363</v>
      </c>
      <c r="B308" s="438">
        <v>1854</v>
      </c>
    </row>
    <row r="309" ht="16" customHeight="1" spans="1:2">
      <c r="A309" s="437" t="s">
        <v>364</v>
      </c>
      <c r="B309" s="438">
        <v>5</v>
      </c>
    </row>
    <row r="310" ht="16" customHeight="1" spans="1:2">
      <c r="A310" s="437" t="s">
        <v>177</v>
      </c>
      <c r="B310" s="438">
        <v>0</v>
      </c>
    </row>
    <row r="311" ht="16" customHeight="1" spans="1:2">
      <c r="A311" s="437" t="s">
        <v>178</v>
      </c>
      <c r="B311" s="438">
        <v>0</v>
      </c>
    </row>
    <row r="312" ht="16" customHeight="1" spans="1:2">
      <c r="A312" s="437" t="s">
        <v>179</v>
      </c>
      <c r="B312" s="438">
        <v>0</v>
      </c>
    </row>
    <row r="313" ht="16" customHeight="1" spans="1:2">
      <c r="A313" s="437" t="s">
        <v>365</v>
      </c>
      <c r="B313" s="438">
        <v>5</v>
      </c>
    </row>
    <row r="314" ht="16" customHeight="1" spans="1:2">
      <c r="A314" s="437" t="s">
        <v>186</v>
      </c>
      <c r="B314" s="438">
        <v>0</v>
      </c>
    </row>
    <row r="315" ht="16" customHeight="1" spans="1:2">
      <c r="A315" s="437" t="s">
        <v>366</v>
      </c>
      <c r="B315" s="438"/>
    </row>
    <row r="316" ht="16" customHeight="1" spans="1:2">
      <c r="A316" s="437" t="s">
        <v>367</v>
      </c>
      <c r="B316" s="438">
        <v>75</v>
      </c>
    </row>
    <row r="317" ht="16" customHeight="1" spans="1:2">
      <c r="A317" s="437" t="s">
        <v>177</v>
      </c>
      <c r="B317" s="438">
        <v>67</v>
      </c>
    </row>
    <row r="318" ht="16" customHeight="1" spans="1:2">
      <c r="A318" s="437" t="s">
        <v>178</v>
      </c>
      <c r="B318" s="438">
        <v>0</v>
      </c>
    </row>
    <row r="319" ht="16" customHeight="1" spans="1:2">
      <c r="A319" s="437" t="s">
        <v>179</v>
      </c>
      <c r="B319" s="438">
        <v>0</v>
      </c>
    </row>
    <row r="320" ht="16" customHeight="1" spans="1:2">
      <c r="A320" s="437" t="s">
        <v>368</v>
      </c>
      <c r="B320" s="438">
        <v>0</v>
      </c>
    </row>
    <row r="321" ht="16" customHeight="1" spans="1:2">
      <c r="A321" s="437" t="s">
        <v>369</v>
      </c>
      <c r="B321" s="438">
        <v>0</v>
      </c>
    </row>
    <row r="322" ht="16" customHeight="1" spans="1:2">
      <c r="A322" s="437" t="s">
        <v>186</v>
      </c>
      <c r="B322" s="438">
        <v>0</v>
      </c>
    </row>
    <row r="323" ht="16" customHeight="1" spans="1:2">
      <c r="A323" s="437" t="s">
        <v>370</v>
      </c>
      <c r="B323" s="438">
        <v>8</v>
      </c>
    </row>
    <row r="324" ht="16" customHeight="1" spans="1:2">
      <c r="A324" s="437" t="s">
        <v>371</v>
      </c>
      <c r="B324" s="438">
        <v>439</v>
      </c>
    </row>
    <row r="325" ht="16" customHeight="1" spans="1:2">
      <c r="A325" s="437" t="s">
        <v>177</v>
      </c>
      <c r="B325" s="438">
        <v>22</v>
      </c>
    </row>
    <row r="326" ht="16" customHeight="1" spans="1:2">
      <c r="A326" s="437" t="s">
        <v>178</v>
      </c>
      <c r="B326" s="438">
        <v>0</v>
      </c>
    </row>
    <row r="327" ht="16" customHeight="1" spans="1:2">
      <c r="A327" s="437" t="s">
        <v>179</v>
      </c>
      <c r="B327" s="438">
        <v>0</v>
      </c>
    </row>
    <row r="328" ht="16" customHeight="1" spans="1:2">
      <c r="A328" s="437" t="s">
        <v>372</v>
      </c>
      <c r="B328" s="438">
        <v>0</v>
      </c>
    </row>
    <row r="329" ht="16" customHeight="1" spans="1:2">
      <c r="A329" s="437" t="s">
        <v>373</v>
      </c>
      <c r="B329" s="438">
        <v>0</v>
      </c>
    </row>
    <row r="330" ht="16" customHeight="1" spans="1:2">
      <c r="A330" s="437" t="s">
        <v>374</v>
      </c>
      <c r="B330" s="438">
        <v>0</v>
      </c>
    </row>
    <row r="331" ht="16" customHeight="1" spans="1:2">
      <c r="A331" s="437" t="s">
        <v>186</v>
      </c>
      <c r="B331" s="438">
        <v>0</v>
      </c>
    </row>
    <row r="332" ht="16" customHeight="1" spans="1:2">
      <c r="A332" s="437" t="s">
        <v>375</v>
      </c>
      <c r="B332" s="438">
        <v>417</v>
      </c>
    </row>
    <row r="333" ht="16" customHeight="1" spans="1:2">
      <c r="A333" s="437" t="s">
        <v>376</v>
      </c>
      <c r="B333" s="438">
        <v>1112</v>
      </c>
    </row>
    <row r="334" ht="16" customHeight="1" spans="1:2">
      <c r="A334" s="437" t="s">
        <v>177</v>
      </c>
      <c r="B334" s="438">
        <v>760</v>
      </c>
    </row>
    <row r="335" ht="16" customHeight="1" spans="1:2">
      <c r="A335" s="437" t="s">
        <v>178</v>
      </c>
      <c r="B335" s="438">
        <v>0</v>
      </c>
    </row>
    <row r="336" ht="16" customHeight="1" spans="1:2">
      <c r="A336" s="437" t="s">
        <v>179</v>
      </c>
      <c r="B336" s="438">
        <v>0</v>
      </c>
    </row>
    <row r="337" ht="16" customHeight="1" spans="1:2">
      <c r="A337" s="437" t="s">
        <v>377</v>
      </c>
      <c r="B337" s="438">
        <v>6</v>
      </c>
    </row>
    <row r="338" ht="16" customHeight="1" spans="1:2">
      <c r="A338" s="437" t="s">
        <v>378</v>
      </c>
      <c r="B338" s="438">
        <v>5</v>
      </c>
    </row>
    <row r="339" ht="16" customHeight="1" spans="1:2">
      <c r="A339" s="437" t="s">
        <v>379</v>
      </c>
      <c r="B339" s="438">
        <v>0</v>
      </c>
    </row>
    <row r="340" ht="16" customHeight="1" spans="1:2">
      <c r="A340" s="437" t="s">
        <v>380</v>
      </c>
      <c r="B340" s="438">
        <v>10</v>
      </c>
    </row>
    <row r="341" ht="16" customHeight="1" spans="1:2">
      <c r="A341" s="437" t="s">
        <v>381</v>
      </c>
      <c r="B341" s="438">
        <v>0</v>
      </c>
    </row>
    <row r="342" ht="16" customHeight="1" spans="1:2">
      <c r="A342" s="437" t="s">
        <v>382</v>
      </c>
      <c r="B342" s="438">
        <v>2</v>
      </c>
    </row>
    <row r="343" ht="16" customHeight="1" spans="1:2">
      <c r="A343" s="437" t="s">
        <v>383</v>
      </c>
      <c r="B343" s="438">
        <v>20</v>
      </c>
    </row>
    <row r="344" ht="16" customHeight="1" spans="1:2">
      <c r="A344" s="437" t="s">
        <v>218</v>
      </c>
      <c r="B344" s="438">
        <v>0</v>
      </c>
    </row>
    <row r="345" ht="16" customHeight="1" spans="1:2">
      <c r="A345" s="437" t="s">
        <v>186</v>
      </c>
      <c r="B345" s="438">
        <v>92</v>
      </c>
    </row>
    <row r="346" ht="16" customHeight="1" spans="1:2">
      <c r="A346" s="437" t="s">
        <v>384</v>
      </c>
      <c r="B346" s="438">
        <v>217</v>
      </c>
    </row>
    <row r="347" ht="16" customHeight="1" spans="1:2">
      <c r="A347" s="437" t="s">
        <v>385</v>
      </c>
      <c r="B347" s="438">
        <v>0</v>
      </c>
    </row>
    <row r="348" ht="16" customHeight="1" spans="1:2">
      <c r="A348" s="437" t="s">
        <v>177</v>
      </c>
      <c r="B348" s="438">
        <v>0</v>
      </c>
    </row>
    <row r="349" ht="16" customHeight="1" spans="1:2">
      <c r="A349" s="437" t="s">
        <v>178</v>
      </c>
      <c r="B349" s="438">
        <v>0</v>
      </c>
    </row>
    <row r="350" ht="16" customHeight="1" spans="1:2">
      <c r="A350" s="437" t="s">
        <v>179</v>
      </c>
      <c r="B350" s="438">
        <v>0</v>
      </c>
    </row>
    <row r="351" ht="16" customHeight="1" spans="1:2">
      <c r="A351" s="437" t="s">
        <v>386</v>
      </c>
      <c r="B351" s="438">
        <v>0</v>
      </c>
    </row>
    <row r="352" ht="16" customHeight="1" spans="1:2">
      <c r="A352" s="437" t="s">
        <v>387</v>
      </c>
      <c r="B352" s="438">
        <v>0</v>
      </c>
    </row>
    <row r="353" ht="16" customHeight="1" spans="1:2">
      <c r="A353" s="437" t="s">
        <v>388</v>
      </c>
      <c r="B353" s="438">
        <v>0</v>
      </c>
    </row>
    <row r="354" ht="16" customHeight="1" spans="1:2">
      <c r="A354" s="437" t="s">
        <v>218</v>
      </c>
      <c r="B354" s="438">
        <v>0</v>
      </c>
    </row>
    <row r="355" ht="16" customHeight="1" spans="1:2">
      <c r="A355" s="437" t="s">
        <v>186</v>
      </c>
      <c r="B355" s="438">
        <v>0</v>
      </c>
    </row>
    <row r="356" ht="16" customHeight="1" spans="1:2">
      <c r="A356" s="437" t="s">
        <v>389</v>
      </c>
      <c r="B356" s="438">
        <v>0</v>
      </c>
    </row>
    <row r="357" ht="16" customHeight="1" spans="1:2">
      <c r="A357" s="437" t="s">
        <v>390</v>
      </c>
      <c r="B357" s="438">
        <v>0</v>
      </c>
    </row>
    <row r="358" ht="16" customHeight="1" spans="1:2">
      <c r="A358" s="437" t="s">
        <v>177</v>
      </c>
      <c r="B358" s="438">
        <v>0</v>
      </c>
    </row>
    <row r="359" ht="16" customHeight="1" spans="1:2">
      <c r="A359" s="437" t="s">
        <v>178</v>
      </c>
      <c r="B359" s="438">
        <v>0</v>
      </c>
    </row>
    <row r="360" ht="16" customHeight="1" spans="1:2">
      <c r="A360" s="437" t="s">
        <v>179</v>
      </c>
      <c r="B360" s="438">
        <v>0</v>
      </c>
    </row>
    <row r="361" ht="16" customHeight="1" spans="1:2">
      <c r="A361" s="437" t="s">
        <v>391</v>
      </c>
      <c r="B361" s="438">
        <v>0</v>
      </c>
    </row>
    <row r="362" ht="16" customHeight="1" spans="1:2">
      <c r="A362" s="437" t="s">
        <v>392</v>
      </c>
      <c r="B362" s="438">
        <v>0</v>
      </c>
    </row>
    <row r="363" ht="16" customHeight="1" spans="1:2">
      <c r="A363" s="437" t="s">
        <v>393</v>
      </c>
      <c r="B363" s="438">
        <v>0</v>
      </c>
    </row>
    <row r="364" ht="16" customHeight="1" spans="1:2">
      <c r="A364" s="437" t="s">
        <v>218</v>
      </c>
      <c r="B364" s="438">
        <v>0</v>
      </c>
    </row>
    <row r="365" ht="16" customHeight="1" spans="1:2">
      <c r="A365" s="437" t="s">
        <v>186</v>
      </c>
      <c r="B365" s="438">
        <v>0</v>
      </c>
    </row>
    <row r="366" ht="16" customHeight="1" spans="1:2">
      <c r="A366" s="437" t="s">
        <v>394</v>
      </c>
      <c r="B366" s="438">
        <v>0</v>
      </c>
    </row>
    <row r="367" ht="16" customHeight="1" spans="1:2">
      <c r="A367" s="437" t="s">
        <v>395</v>
      </c>
      <c r="B367" s="438">
        <v>0</v>
      </c>
    </row>
    <row r="368" ht="16" customHeight="1" spans="1:2">
      <c r="A368" s="437" t="s">
        <v>177</v>
      </c>
      <c r="B368" s="438">
        <v>0</v>
      </c>
    </row>
    <row r="369" ht="16" customHeight="1" spans="1:2">
      <c r="A369" s="437" t="s">
        <v>178</v>
      </c>
      <c r="B369" s="438">
        <v>0</v>
      </c>
    </row>
    <row r="370" ht="16" customHeight="1" spans="1:2">
      <c r="A370" s="437" t="s">
        <v>179</v>
      </c>
      <c r="B370" s="438">
        <v>0</v>
      </c>
    </row>
    <row r="371" ht="16" customHeight="1" spans="1:2">
      <c r="A371" s="437" t="s">
        <v>396</v>
      </c>
      <c r="B371" s="438">
        <v>0</v>
      </c>
    </row>
    <row r="372" ht="16" customHeight="1" spans="1:2">
      <c r="A372" s="437" t="s">
        <v>397</v>
      </c>
      <c r="B372" s="438">
        <v>0</v>
      </c>
    </row>
    <row r="373" ht="16" customHeight="1" spans="1:2">
      <c r="A373" s="437" t="s">
        <v>186</v>
      </c>
      <c r="B373" s="438">
        <v>0</v>
      </c>
    </row>
    <row r="374" ht="16" customHeight="1" spans="1:2">
      <c r="A374" s="437" t="s">
        <v>398</v>
      </c>
      <c r="B374" s="438">
        <v>0</v>
      </c>
    </row>
    <row r="375" ht="16" customHeight="1" spans="1:2">
      <c r="A375" s="437" t="s">
        <v>399</v>
      </c>
      <c r="B375" s="438">
        <v>0</v>
      </c>
    </row>
    <row r="376" ht="16" customHeight="1" spans="1:2">
      <c r="A376" s="437" t="s">
        <v>177</v>
      </c>
      <c r="B376" s="438">
        <v>0</v>
      </c>
    </row>
    <row r="377" ht="16" customHeight="1" spans="1:2">
      <c r="A377" s="437" t="s">
        <v>178</v>
      </c>
      <c r="B377" s="438">
        <v>0</v>
      </c>
    </row>
    <row r="378" ht="16" customHeight="1" spans="1:2">
      <c r="A378" s="437" t="s">
        <v>218</v>
      </c>
      <c r="B378" s="438">
        <v>0</v>
      </c>
    </row>
    <row r="379" ht="16" customHeight="1" spans="1:2">
      <c r="A379" s="437" t="s">
        <v>400</v>
      </c>
      <c r="B379" s="438">
        <v>0</v>
      </c>
    </row>
    <row r="380" ht="16" customHeight="1" spans="1:2">
      <c r="A380" s="437" t="s">
        <v>401</v>
      </c>
      <c r="B380" s="438">
        <v>0</v>
      </c>
    </row>
    <row r="381" ht="16" customHeight="1" spans="1:2">
      <c r="A381" s="437" t="s">
        <v>402</v>
      </c>
      <c r="B381" s="438">
        <v>2</v>
      </c>
    </row>
    <row r="382" ht="16" customHeight="1" spans="1:2">
      <c r="A382" s="437" t="s">
        <v>403</v>
      </c>
      <c r="B382" s="438">
        <v>0</v>
      </c>
    </row>
    <row r="383" ht="16" customHeight="1" spans="1:2">
      <c r="A383" s="437" t="s">
        <v>404</v>
      </c>
      <c r="B383" s="438">
        <v>2</v>
      </c>
    </row>
    <row r="384" ht="16" customHeight="1" spans="1:2">
      <c r="A384" s="437" t="s">
        <v>405</v>
      </c>
      <c r="B384" s="438">
        <v>186310</v>
      </c>
    </row>
    <row r="385" ht="16" customHeight="1" spans="1:2">
      <c r="A385" s="437" t="s">
        <v>406</v>
      </c>
      <c r="B385" s="438">
        <v>9722</v>
      </c>
    </row>
    <row r="386" ht="16" customHeight="1" spans="1:2">
      <c r="A386" s="437" t="s">
        <v>177</v>
      </c>
      <c r="B386" s="438">
        <v>7309</v>
      </c>
    </row>
    <row r="387" ht="16" customHeight="1" spans="1:2">
      <c r="A387" s="437" t="s">
        <v>178</v>
      </c>
      <c r="B387" s="438">
        <v>2413</v>
      </c>
    </row>
    <row r="388" ht="16" customHeight="1" spans="1:2">
      <c r="A388" s="437" t="s">
        <v>179</v>
      </c>
      <c r="B388" s="438">
        <v>0</v>
      </c>
    </row>
    <row r="389" ht="16" customHeight="1" spans="1:2">
      <c r="A389" s="437" t="s">
        <v>407</v>
      </c>
      <c r="B389" s="438">
        <v>0</v>
      </c>
    </row>
    <row r="390" ht="16" customHeight="1" spans="1:2">
      <c r="A390" s="437" t="s">
        <v>408</v>
      </c>
      <c r="B390" s="438">
        <v>156028</v>
      </c>
    </row>
    <row r="391" ht="16" customHeight="1" spans="1:2">
      <c r="A391" s="437" t="s">
        <v>409</v>
      </c>
      <c r="B391" s="438">
        <v>9948</v>
      </c>
    </row>
    <row r="392" ht="16" customHeight="1" spans="1:2">
      <c r="A392" s="437" t="s">
        <v>410</v>
      </c>
      <c r="B392" s="438">
        <v>45888</v>
      </c>
    </row>
    <row r="393" ht="16" customHeight="1" spans="1:2">
      <c r="A393" s="437" t="s">
        <v>411</v>
      </c>
      <c r="B393" s="438">
        <v>88535</v>
      </c>
    </row>
    <row r="394" ht="16" customHeight="1" spans="1:2">
      <c r="A394" s="437" t="s">
        <v>412</v>
      </c>
      <c r="B394" s="438">
        <v>11639</v>
      </c>
    </row>
    <row r="395" ht="16" customHeight="1" spans="1:2">
      <c r="A395" s="437" t="s">
        <v>413</v>
      </c>
      <c r="B395" s="438">
        <v>0</v>
      </c>
    </row>
    <row r="396" ht="16" customHeight="1" spans="1:2">
      <c r="A396" s="437" t="s">
        <v>414</v>
      </c>
      <c r="B396" s="438">
        <v>18</v>
      </c>
    </row>
    <row r="397" ht="16" customHeight="1" spans="1:2">
      <c r="A397" s="437" t="s">
        <v>415</v>
      </c>
      <c r="B397" s="438">
        <v>14574</v>
      </c>
    </row>
    <row r="398" ht="16" customHeight="1" spans="1:2">
      <c r="A398" s="437" t="s">
        <v>416</v>
      </c>
      <c r="B398" s="438">
        <v>0</v>
      </c>
    </row>
    <row r="399" ht="16" customHeight="1" spans="1:2">
      <c r="A399" s="437" t="s">
        <v>417</v>
      </c>
      <c r="B399" s="438">
        <v>5756</v>
      </c>
    </row>
    <row r="400" ht="16" customHeight="1" spans="1:2">
      <c r="A400" s="437" t="s">
        <v>418</v>
      </c>
      <c r="B400" s="438">
        <v>8058</v>
      </c>
    </row>
    <row r="401" ht="16" customHeight="1" spans="1:2">
      <c r="A401" s="437" t="s">
        <v>419</v>
      </c>
      <c r="B401" s="438">
        <v>500</v>
      </c>
    </row>
    <row r="402" ht="16" customHeight="1" spans="1:2">
      <c r="A402" s="437" t="s">
        <v>420</v>
      </c>
      <c r="B402" s="438">
        <v>260</v>
      </c>
    </row>
    <row r="403" ht="16" customHeight="1" spans="1:2">
      <c r="A403" s="437" t="s">
        <v>421</v>
      </c>
      <c r="B403" s="438">
        <v>0</v>
      </c>
    </row>
    <row r="404" ht="16" customHeight="1" spans="1:2">
      <c r="A404" s="437" t="s">
        <v>422</v>
      </c>
      <c r="B404" s="438">
        <v>0</v>
      </c>
    </row>
    <row r="405" ht="16" customHeight="1" spans="1:2">
      <c r="A405" s="437" t="s">
        <v>423</v>
      </c>
      <c r="B405" s="438">
        <v>0</v>
      </c>
    </row>
    <row r="406" ht="16" customHeight="1" spans="1:2">
      <c r="A406" s="437" t="s">
        <v>424</v>
      </c>
      <c r="B406" s="438">
        <v>0</v>
      </c>
    </row>
    <row r="407" ht="16" customHeight="1" spans="1:2">
      <c r="A407" s="437" t="s">
        <v>425</v>
      </c>
      <c r="B407" s="438">
        <v>0</v>
      </c>
    </row>
    <row r="408" ht="16" customHeight="1" spans="1:2">
      <c r="A408" s="437" t="s">
        <v>426</v>
      </c>
      <c r="B408" s="438">
        <v>0</v>
      </c>
    </row>
    <row r="409" ht="16" customHeight="1" spans="1:2">
      <c r="A409" s="437" t="s">
        <v>427</v>
      </c>
      <c r="B409" s="438">
        <v>0</v>
      </c>
    </row>
    <row r="410" ht="16" customHeight="1" spans="1:2">
      <c r="A410" s="437" t="s">
        <v>428</v>
      </c>
      <c r="B410" s="438">
        <v>0</v>
      </c>
    </row>
    <row r="411" ht="16" customHeight="1" spans="1:2">
      <c r="A411" s="437" t="s">
        <v>429</v>
      </c>
      <c r="B411" s="438">
        <v>0</v>
      </c>
    </row>
    <row r="412" ht="16" customHeight="1" spans="1:2">
      <c r="A412" s="437" t="s">
        <v>430</v>
      </c>
      <c r="B412" s="438">
        <v>0</v>
      </c>
    </row>
    <row r="413" ht="16" customHeight="1" spans="1:2">
      <c r="A413" s="437" t="s">
        <v>431</v>
      </c>
      <c r="B413" s="438">
        <v>0</v>
      </c>
    </row>
    <row r="414" ht="16" customHeight="1" spans="1:2">
      <c r="A414" s="437" t="s">
        <v>432</v>
      </c>
      <c r="B414" s="438">
        <v>0</v>
      </c>
    </row>
    <row r="415" ht="16" customHeight="1" spans="1:2">
      <c r="A415" s="437" t="s">
        <v>433</v>
      </c>
      <c r="B415" s="438">
        <v>0</v>
      </c>
    </row>
    <row r="416" ht="16" customHeight="1" spans="1:2">
      <c r="A416" s="437" t="s">
        <v>434</v>
      </c>
      <c r="B416" s="438">
        <v>0</v>
      </c>
    </row>
    <row r="417" ht="16" customHeight="1" spans="1:2">
      <c r="A417" s="437" t="s">
        <v>435</v>
      </c>
      <c r="B417" s="438">
        <v>916</v>
      </c>
    </row>
    <row r="418" ht="16" customHeight="1" spans="1:2">
      <c r="A418" s="437" t="s">
        <v>436</v>
      </c>
      <c r="B418" s="438">
        <v>916</v>
      </c>
    </row>
    <row r="419" ht="16" customHeight="1" spans="1:2">
      <c r="A419" s="437" t="s">
        <v>437</v>
      </c>
      <c r="B419" s="438">
        <v>0</v>
      </c>
    </row>
    <row r="420" ht="16" customHeight="1" spans="1:2">
      <c r="A420" s="437" t="s">
        <v>438</v>
      </c>
      <c r="B420" s="438">
        <v>0</v>
      </c>
    </row>
    <row r="421" ht="16" customHeight="1" spans="1:2">
      <c r="A421" s="437" t="s">
        <v>439</v>
      </c>
      <c r="B421" s="438">
        <v>572</v>
      </c>
    </row>
    <row r="422" ht="16" customHeight="1" spans="1:2">
      <c r="A422" s="437" t="s">
        <v>440</v>
      </c>
      <c r="B422" s="438">
        <v>0</v>
      </c>
    </row>
    <row r="423" ht="16" customHeight="1" spans="1:2">
      <c r="A423" s="437" t="s">
        <v>441</v>
      </c>
      <c r="B423" s="438">
        <v>572</v>
      </c>
    </row>
    <row r="424" ht="16" customHeight="1" spans="1:2">
      <c r="A424" s="437" t="s">
        <v>442</v>
      </c>
      <c r="B424" s="438">
        <v>0</v>
      </c>
    </row>
    <row r="425" ht="16" customHeight="1" spans="1:2">
      <c r="A425" s="437" t="s">
        <v>443</v>
      </c>
      <c r="B425" s="438">
        <v>0</v>
      </c>
    </row>
    <row r="426" ht="16" customHeight="1" spans="1:2">
      <c r="A426" s="437" t="s">
        <v>444</v>
      </c>
      <c r="B426" s="438">
        <v>0</v>
      </c>
    </row>
    <row r="427" ht="16" customHeight="1" spans="1:2">
      <c r="A427" s="437" t="s">
        <v>445</v>
      </c>
      <c r="B427" s="438">
        <v>4498</v>
      </c>
    </row>
    <row r="428" ht="16" customHeight="1" spans="1:2">
      <c r="A428" s="437" t="s">
        <v>446</v>
      </c>
      <c r="B428" s="438">
        <v>0</v>
      </c>
    </row>
    <row r="429" ht="16" customHeight="1" spans="1:2">
      <c r="A429" s="437" t="s">
        <v>447</v>
      </c>
      <c r="B429" s="438">
        <v>0</v>
      </c>
    </row>
    <row r="430" ht="16" customHeight="1" spans="1:2">
      <c r="A430" s="437" t="s">
        <v>448</v>
      </c>
      <c r="B430" s="438">
        <v>2998</v>
      </c>
    </row>
    <row r="431" ht="16" customHeight="1" spans="1:2">
      <c r="A431" s="437" t="s">
        <v>449</v>
      </c>
      <c r="B431" s="438">
        <v>0</v>
      </c>
    </row>
    <row r="432" ht="16" customHeight="1" spans="1:2">
      <c r="A432" s="437" t="s">
        <v>450</v>
      </c>
      <c r="B432" s="438">
        <v>1500</v>
      </c>
    </row>
    <row r="433" ht="16" customHeight="1" spans="1:2">
      <c r="A433" s="437" t="s">
        <v>451</v>
      </c>
      <c r="B433" s="438">
        <v>0</v>
      </c>
    </row>
    <row r="434" ht="16" customHeight="1" spans="1:2">
      <c r="A434" s="437" t="s">
        <v>452</v>
      </c>
      <c r="B434" s="438">
        <v>0</v>
      </c>
    </row>
    <row r="435" ht="16" customHeight="1" spans="1:2">
      <c r="A435" s="437" t="s">
        <v>453</v>
      </c>
      <c r="B435" s="438">
        <v>0</v>
      </c>
    </row>
    <row r="436" ht="16" customHeight="1" spans="1:2">
      <c r="A436" s="437" t="s">
        <v>454</v>
      </c>
      <c r="B436" s="438">
        <v>5025</v>
      </c>
    </row>
    <row r="437" ht="16" customHeight="1" spans="1:2">
      <c r="A437" s="437" t="s">
        <v>455</v>
      </c>
      <c r="B437" s="438">
        <v>533</v>
      </c>
    </row>
    <row r="438" ht="16" customHeight="1" spans="1:2">
      <c r="A438" s="437" t="s">
        <v>177</v>
      </c>
      <c r="B438" s="438">
        <v>351</v>
      </c>
    </row>
    <row r="439" ht="16" customHeight="1" spans="1:2">
      <c r="A439" s="437" t="s">
        <v>178</v>
      </c>
      <c r="B439" s="438">
        <v>6</v>
      </c>
    </row>
    <row r="440" ht="16" customHeight="1" spans="1:2">
      <c r="A440" s="437" t="s">
        <v>179</v>
      </c>
      <c r="B440" s="438">
        <v>176</v>
      </c>
    </row>
    <row r="441" ht="16" customHeight="1" spans="1:2">
      <c r="A441" s="437" t="s">
        <v>456</v>
      </c>
      <c r="B441" s="438">
        <v>0</v>
      </c>
    </row>
    <row r="442" ht="16" customHeight="1" spans="1:2">
      <c r="A442" s="437" t="s">
        <v>457</v>
      </c>
      <c r="B442" s="438">
        <v>75</v>
      </c>
    </row>
    <row r="443" ht="16" customHeight="1" spans="1:2">
      <c r="A443" s="437" t="s">
        <v>458</v>
      </c>
      <c r="B443" s="438">
        <v>0</v>
      </c>
    </row>
    <row r="444" ht="16" customHeight="1" spans="1:2">
      <c r="A444" s="437" t="s">
        <v>459</v>
      </c>
      <c r="B444" s="438">
        <v>0</v>
      </c>
    </row>
    <row r="445" ht="16" customHeight="1" spans="1:2">
      <c r="A445" s="437" t="s">
        <v>460</v>
      </c>
      <c r="B445" s="438">
        <v>0</v>
      </c>
    </row>
    <row r="446" ht="16" customHeight="1" spans="1:2">
      <c r="A446" s="437" t="s">
        <v>461</v>
      </c>
      <c r="B446" s="438">
        <v>0</v>
      </c>
    </row>
    <row r="447" ht="16" customHeight="1" spans="1:2">
      <c r="A447" s="437" t="s">
        <v>462</v>
      </c>
      <c r="B447" s="438">
        <v>0</v>
      </c>
    </row>
    <row r="448" ht="16" customHeight="1" spans="1:2">
      <c r="A448" s="437" t="s">
        <v>463</v>
      </c>
      <c r="B448" s="438">
        <v>0</v>
      </c>
    </row>
    <row r="449" ht="16" customHeight="1" spans="1:2">
      <c r="A449" s="437" t="s">
        <v>464</v>
      </c>
      <c r="B449" s="438">
        <v>20</v>
      </c>
    </row>
    <row r="450" ht="16" customHeight="1" spans="1:2">
      <c r="A450" s="437" t="s">
        <v>465</v>
      </c>
      <c r="B450" s="438">
        <v>55</v>
      </c>
    </row>
    <row r="451" ht="16" customHeight="1" spans="1:2">
      <c r="A451" s="437" t="s">
        <v>466</v>
      </c>
      <c r="B451" s="438">
        <v>0</v>
      </c>
    </row>
    <row r="452" ht="16" customHeight="1" spans="1:2">
      <c r="A452" s="437" t="s">
        <v>458</v>
      </c>
      <c r="B452" s="438">
        <v>0</v>
      </c>
    </row>
    <row r="453" ht="16" customHeight="1" spans="1:2">
      <c r="A453" s="437" t="s">
        <v>467</v>
      </c>
      <c r="B453" s="438">
        <v>0</v>
      </c>
    </row>
    <row r="454" ht="16" customHeight="1" spans="1:2">
      <c r="A454" s="437" t="s">
        <v>468</v>
      </c>
      <c r="B454" s="438">
        <v>0</v>
      </c>
    </row>
    <row r="455" ht="16" customHeight="1" spans="1:2">
      <c r="A455" s="437" t="s">
        <v>469</v>
      </c>
      <c r="B455" s="438">
        <v>0</v>
      </c>
    </row>
    <row r="456" ht="16" customHeight="1" spans="1:2">
      <c r="A456" s="437" t="s">
        <v>470</v>
      </c>
      <c r="B456" s="438">
        <v>0</v>
      </c>
    </row>
    <row r="457" ht="16" customHeight="1" spans="1:2">
      <c r="A457" s="437" t="s">
        <v>471</v>
      </c>
      <c r="B457" s="438">
        <v>1089</v>
      </c>
    </row>
    <row r="458" ht="16" customHeight="1" spans="1:2">
      <c r="A458" s="437" t="s">
        <v>458</v>
      </c>
      <c r="B458" s="438">
        <v>0</v>
      </c>
    </row>
    <row r="459" ht="16" customHeight="1" spans="1:2">
      <c r="A459" s="437" t="s">
        <v>472</v>
      </c>
      <c r="B459" s="438">
        <v>1089</v>
      </c>
    </row>
    <row r="460" ht="16" customHeight="1" spans="1:2">
      <c r="A460" s="437" t="s">
        <v>473</v>
      </c>
      <c r="B460" s="438">
        <v>0</v>
      </c>
    </row>
    <row r="461" ht="16" customHeight="1" spans="1:2">
      <c r="A461" s="437" t="s">
        <v>474</v>
      </c>
      <c r="B461" s="438">
        <v>0</v>
      </c>
    </row>
    <row r="462" ht="16" customHeight="1" spans="1:2">
      <c r="A462" s="437" t="s">
        <v>475</v>
      </c>
      <c r="B462" s="438">
        <v>15</v>
      </c>
    </row>
    <row r="463" ht="16" customHeight="1" spans="1:2">
      <c r="A463" s="437" t="s">
        <v>458</v>
      </c>
      <c r="B463" s="438">
        <v>0</v>
      </c>
    </row>
    <row r="464" ht="16" customHeight="1" spans="1:2">
      <c r="A464" s="437" t="s">
        <v>476</v>
      </c>
      <c r="B464" s="438">
        <v>0</v>
      </c>
    </row>
    <row r="465" ht="16" customHeight="1" spans="1:2">
      <c r="A465" s="437" t="s">
        <v>477</v>
      </c>
      <c r="B465" s="438">
        <v>0</v>
      </c>
    </row>
    <row r="466" ht="16" customHeight="1" spans="1:2">
      <c r="A466" s="437" t="s">
        <v>478</v>
      </c>
      <c r="B466" s="438">
        <v>15</v>
      </c>
    </row>
    <row r="467" ht="16" customHeight="1" spans="1:2">
      <c r="A467" s="437" t="s">
        <v>479</v>
      </c>
      <c r="B467" s="438">
        <v>0</v>
      </c>
    </row>
    <row r="468" ht="16" customHeight="1" spans="1:2">
      <c r="A468" s="437" t="s">
        <v>480</v>
      </c>
      <c r="B468" s="438">
        <v>0</v>
      </c>
    </row>
    <row r="469" ht="16" customHeight="1" spans="1:2">
      <c r="A469" s="437" t="s">
        <v>481</v>
      </c>
      <c r="B469" s="438">
        <v>0</v>
      </c>
    </row>
    <row r="470" ht="16" customHeight="1" spans="1:2">
      <c r="A470" s="437" t="s">
        <v>482</v>
      </c>
      <c r="B470" s="438">
        <v>0</v>
      </c>
    </row>
    <row r="471" ht="16" customHeight="1" spans="1:2">
      <c r="A471" s="437" t="s">
        <v>483</v>
      </c>
      <c r="B471" s="438">
        <v>0</v>
      </c>
    </row>
    <row r="472" ht="16" customHeight="1" spans="1:2">
      <c r="A472" s="437" t="s">
        <v>484</v>
      </c>
      <c r="B472" s="438">
        <v>36</v>
      </c>
    </row>
    <row r="473" ht="16" customHeight="1" spans="1:2">
      <c r="A473" s="437" t="s">
        <v>458</v>
      </c>
      <c r="B473" s="438">
        <v>0</v>
      </c>
    </row>
    <row r="474" ht="16" customHeight="1" spans="1:2">
      <c r="A474" s="437" t="s">
        <v>485</v>
      </c>
      <c r="B474" s="438">
        <v>0</v>
      </c>
    </row>
    <row r="475" ht="16" customHeight="1" spans="1:2">
      <c r="A475" s="437" t="s">
        <v>486</v>
      </c>
      <c r="B475" s="438">
        <v>0</v>
      </c>
    </row>
    <row r="476" ht="16" customHeight="1" spans="1:2">
      <c r="A476" s="437" t="s">
        <v>487</v>
      </c>
      <c r="B476" s="438">
        <v>0</v>
      </c>
    </row>
    <row r="477" ht="16" customHeight="1" spans="1:2">
      <c r="A477" s="437" t="s">
        <v>488</v>
      </c>
      <c r="B477" s="438">
        <v>0</v>
      </c>
    </row>
    <row r="478" ht="16" customHeight="1" spans="1:2">
      <c r="A478" s="437" t="s">
        <v>489</v>
      </c>
      <c r="B478" s="438">
        <v>36</v>
      </c>
    </row>
    <row r="479" ht="16" customHeight="1" spans="1:2">
      <c r="A479" s="437" t="s">
        <v>490</v>
      </c>
      <c r="B479" s="438">
        <v>100</v>
      </c>
    </row>
    <row r="480" ht="16" customHeight="1" spans="1:2">
      <c r="A480" s="437" t="s">
        <v>491</v>
      </c>
      <c r="B480" s="438">
        <v>0</v>
      </c>
    </row>
    <row r="481" ht="16" customHeight="1" spans="1:2">
      <c r="A481" s="437" t="s">
        <v>492</v>
      </c>
      <c r="B481" s="438">
        <v>0</v>
      </c>
    </row>
    <row r="482" ht="16" customHeight="1" spans="1:2">
      <c r="A482" s="437" t="s">
        <v>493</v>
      </c>
      <c r="B482" s="438">
        <v>100</v>
      </c>
    </row>
    <row r="483" ht="16" customHeight="1" spans="1:2">
      <c r="A483" s="437" t="s">
        <v>494</v>
      </c>
      <c r="B483" s="438">
        <v>0</v>
      </c>
    </row>
    <row r="484" ht="16" customHeight="1" spans="1:2">
      <c r="A484" s="437" t="s">
        <v>495</v>
      </c>
      <c r="B484" s="438">
        <v>0</v>
      </c>
    </row>
    <row r="485" ht="16" customHeight="1" spans="1:2">
      <c r="A485" s="437" t="s">
        <v>496</v>
      </c>
      <c r="B485" s="438">
        <v>0</v>
      </c>
    </row>
    <row r="486" ht="16" customHeight="1" spans="1:2">
      <c r="A486" s="437" t="s">
        <v>497</v>
      </c>
      <c r="B486" s="438">
        <v>0</v>
      </c>
    </row>
    <row r="487" ht="16" customHeight="1" spans="1:2">
      <c r="A487" s="437" t="s">
        <v>498</v>
      </c>
      <c r="B487" s="438">
        <v>3177</v>
      </c>
    </row>
    <row r="488" ht="16" customHeight="1" spans="1:2">
      <c r="A488" s="437" t="s">
        <v>499</v>
      </c>
      <c r="B488" s="438">
        <v>0</v>
      </c>
    </row>
    <row r="489" ht="16" customHeight="1" spans="1:2">
      <c r="A489" s="437" t="s">
        <v>500</v>
      </c>
      <c r="B489" s="438">
        <v>0</v>
      </c>
    </row>
    <row r="490" ht="16" customHeight="1" spans="1:2">
      <c r="A490" s="437" t="s">
        <v>501</v>
      </c>
      <c r="B490" s="438">
        <v>0</v>
      </c>
    </row>
    <row r="491" ht="16" customHeight="1" spans="1:2">
      <c r="A491" s="437" t="s">
        <v>502</v>
      </c>
      <c r="B491" s="438">
        <v>3177</v>
      </c>
    </row>
    <row r="492" ht="16" customHeight="1" spans="1:2">
      <c r="A492" s="437" t="s">
        <v>503</v>
      </c>
      <c r="B492" s="438">
        <v>8329</v>
      </c>
    </row>
    <row r="493" ht="16" customHeight="1" spans="1:2">
      <c r="A493" s="437" t="s">
        <v>504</v>
      </c>
      <c r="B493" s="438">
        <v>1952</v>
      </c>
    </row>
    <row r="494" ht="16" customHeight="1" spans="1:2">
      <c r="A494" s="437" t="s">
        <v>177</v>
      </c>
      <c r="B494" s="438">
        <v>283</v>
      </c>
    </row>
    <row r="495" ht="16" customHeight="1" spans="1:2">
      <c r="A495" s="437" t="s">
        <v>178</v>
      </c>
      <c r="B495" s="438">
        <v>0</v>
      </c>
    </row>
    <row r="496" ht="16" customHeight="1" spans="1:2">
      <c r="A496" s="437" t="s">
        <v>179</v>
      </c>
      <c r="B496" s="438">
        <v>182</v>
      </c>
    </row>
    <row r="497" ht="16" customHeight="1" spans="1:2">
      <c r="A497" s="437" t="s">
        <v>505</v>
      </c>
      <c r="B497" s="438">
        <v>252</v>
      </c>
    </row>
    <row r="498" ht="16" customHeight="1" spans="1:2">
      <c r="A498" s="437" t="s">
        <v>506</v>
      </c>
      <c r="B498" s="438">
        <v>0</v>
      </c>
    </row>
    <row r="499" ht="16" customHeight="1" spans="1:2">
      <c r="A499" s="437" t="s">
        <v>507</v>
      </c>
      <c r="B499" s="438">
        <v>0</v>
      </c>
    </row>
    <row r="500" ht="16" customHeight="1" spans="1:2">
      <c r="A500" s="437" t="s">
        <v>508</v>
      </c>
      <c r="B500" s="438">
        <v>0</v>
      </c>
    </row>
    <row r="501" ht="16" customHeight="1" spans="1:2">
      <c r="A501" s="437" t="s">
        <v>509</v>
      </c>
      <c r="B501" s="438">
        <v>0</v>
      </c>
    </row>
    <row r="502" ht="16" customHeight="1" spans="1:2">
      <c r="A502" s="437" t="s">
        <v>510</v>
      </c>
      <c r="B502" s="438">
        <v>277</v>
      </c>
    </row>
    <row r="503" ht="16" customHeight="1" spans="1:2">
      <c r="A503" s="437" t="s">
        <v>511</v>
      </c>
      <c r="B503" s="438">
        <v>0</v>
      </c>
    </row>
    <row r="504" ht="16" customHeight="1" spans="1:2">
      <c r="A504" s="437" t="s">
        <v>512</v>
      </c>
      <c r="B504" s="438">
        <v>1</v>
      </c>
    </row>
    <row r="505" ht="16" customHeight="1" spans="1:2">
      <c r="A505" s="437" t="s">
        <v>513</v>
      </c>
      <c r="B505" s="438">
        <v>0</v>
      </c>
    </row>
    <row r="506" ht="16" customHeight="1" spans="1:2">
      <c r="A506" s="437" t="s">
        <v>514</v>
      </c>
      <c r="B506" s="438">
        <v>0</v>
      </c>
    </row>
    <row r="507" ht="16" customHeight="1" spans="1:2">
      <c r="A507" s="437" t="s">
        <v>515</v>
      </c>
      <c r="B507" s="438">
        <v>0</v>
      </c>
    </row>
    <row r="508" spans="1:2">
      <c r="A508" s="437" t="s">
        <v>516</v>
      </c>
      <c r="B508" s="438">
        <v>957</v>
      </c>
    </row>
    <row r="509" spans="1:2">
      <c r="A509" s="437" t="s">
        <v>517</v>
      </c>
      <c r="B509" s="438">
        <v>461</v>
      </c>
    </row>
    <row r="510" spans="1:2">
      <c r="A510" s="437" t="s">
        <v>177</v>
      </c>
      <c r="B510" s="438">
        <v>0</v>
      </c>
    </row>
    <row r="511" spans="1:2">
      <c r="A511" s="437" t="s">
        <v>178</v>
      </c>
      <c r="B511" s="438">
        <v>0</v>
      </c>
    </row>
    <row r="512" spans="1:2">
      <c r="A512" s="437" t="s">
        <v>179</v>
      </c>
      <c r="B512" s="438">
        <v>0</v>
      </c>
    </row>
    <row r="513" spans="1:2">
      <c r="A513" s="437" t="s">
        <v>518</v>
      </c>
      <c r="B513" s="438">
        <v>32</v>
      </c>
    </row>
    <row r="514" spans="1:2">
      <c r="A514" s="437" t="s">
        <v>519</v>
      </c>
      <c r="B514" s="438">
        <v>424</v>
      </c>
    </row>
    <row r="515" spans="1:2">
      <c r="A515" s="437" t="s">
        <v>520</v>
      </c>
      <c r="B515" s="438">
        <v>0</v>
      </c>
    </row>
    <row r="516" spans="1:2">
      <c r="A516" s="437" t="s">
        <v>521</v>
      </c>
      <c r="B516" s="438">
        <v>5</v>
      </c>
    </row>
    <row r="517" spans="1:2">
      <c r="A517" s="437" t="s">
        <v>522</v>
      </c>
      <c r="B517" s="438">
        <v>1335</v>
      </c>
    </row>
    <row r="518" spans="1:2">
      <c r="A518" s="437" t="s">
        <v>177</v>
      </c>
      <c r="B518" s="438">
        <v>0</v>
      </c>
    </row>
    <row r="519" spans="1:2">
      <c r="A519" s="437" t="s">
        <v>178</v>
      </c>
      <c r="B519" s="438">
        <v>0</v>
      </c>
    </row>
    <row r="520" spans="1:2">
      <c r="A520" s="437" t="s">
        <v>179</v>
      </c>
      <c r="B520" s="438">
        <v>145</v>
      </c>
    </row>
    <row r="521" spans="1:2">
      <c r="A521" s="437" t="s">
        <v>523</v>
      </c>
      <c r="B521" s="438">
        <v>0</v>
      </c>
    </row>
    <row r="522" spans="1:2">
      <c r="A522" s="437" t="s">
        <v>524</v>
      </c>
      <c r="B522" s="438">
        <v>140</v>
      </c>
    </row>
    <row r="523" spans="1:2">
      <c r="A523" s="437" t="s">
        <v>525</v>
      </c>
      <c r="B523" s="438">
        <v>0</v>
      </c>
    </row>
    <row r="524" spans="1:2">
      <c r="A524" s="437" t="s">
        <v>526</v>
      </c>
      <c r="B524" s="438">
        <v>50</v>
      </c>
    </row>
    <row r="525" spans="1:2">
      <c r="A525" s="437" t="s">
        <v>527</v>
      </c>
      <c r="B525" s="438">
        <v>0</v>
      </c>
    </row>
    <row r="526" spans="1:2">
      <c r="A526" s="437" t="s">
        <v>528</v>
      </c>
      <c r="B526" s="438">
        <v>0</v>
      </c>
    </row>
    <row r="527" spans="1:2">
      <c r="A527" s="437" t="s">
        <v>529</v>
      </c>
      <c r="B527" s="438">
        <v>1000</v>
      </c>
    </row>
    <row r="528" spans="1:2">
      <c r="A528" s="437" t="s">
        <v>530</v>
      </c>
      <c r="B528" s="438">
        <v>0</v>
      </c>
    </row>
    <row r="529" spans="1:2">
      <c r="A529" s="437" t="s">
        <v>177</v>
      </c>
      <c r="B529" s="438">
        <v>0</v>
      </c>
    </row>
    <row r="530" spans="1:2">
      <c r="A530" s="437" t="s">
        <v>178</v>
      </c>
      <c r="B530" s="438">
        <v>0</v>
      </c>
    </row>
    <row r="531" spans="1:2">
      <c r="A531" s="437" t="s">
        <v>179</v>
      </c>
      <c r="B531" s="438">
        <v>0</v>
      </c>
    </row>
    <row r="532" spans="1:2">
      <c r="A532" s="437" t="s">
        <v>531</v>
      </c>
      <c r="B532" s="438">
        <v>0</v>
      </c>
    </row>
    <row r="533" spans="1:2">
      <c r="A533" s="437" t="s">
        <v>532</v>
      </c>
      <c r="B533" s="438">
        <v>0</v>
      </c>
    </row>
    <row r="534" spans="1:2">
      <c r="A534" s="437" t="s">
        <v>533</v>
      </c>
      <c r="B534" s="438">
        <v>0</v>
      </c>
    </row>
    <row r="535" spans="1:2">
      <c r="A535" s="437" t="s">
        <v>534</v>
      </c>
      <c r="B535" s="438">
        <v>0</v>
      </c>
    </row>
    <row r="536" spans="1:2">
      <c r="A536" s="437" t="s">
        <v>535</v>
      </c>
      <c r="B536" s="438">
        <v>0</v>
      </c>
    </row>
    <row r="537" spans="1:2">
      <c r="A537" s="437" t="s">
        <v>536</v>
      </c>
      <c r="B537" s="438">
        <v>3088</v>
      </c>
    </row>
    <row r="538" spans="1:2">
      <c r="A538" s="437" t="s">
        <v>177</v>
      </c>
      <c r="B538" s="438">
        <v>0</v>
      </c>
    </row>
    <row r="539" spans="1:2">
      <c r="A539" s="437" t="s">
        <v>178</v>
      </c>
      <c r="B539" s="438">
        <v>0</v>
      </c>
    </row>
    <row r="540" spans="1:2">
      <c r="A540" s="437" t="s">
        <v>179</v>
      </c>
      <c r="B540" s="438">
        <v>0</v>
      </c>
    </row>
    <row r="541" spans="1:2">
      <c r="A541" s="437" t="s">
        <v>537</v>
      </c>
      <c r="B541" s="438">
        <v>0</v>
      </c>
    </row>
    <row r="542" spans="1:2">
      <c r="A542" s="437" t="s">
        <v>538</v>
      </c>
      <c r="B542" s="438">
        <v>0</v>
      </c>
    </row>
    <row r="543" spans="1:2">
      <c r="A543" s="437" t="s">
        <v>539</v>
      </c>
      <c r="B543" s="438">
        <v>3088</v>
      </c>
    </row>
    <row r="544" spans="1:2">
      <c r="A544" s="437" t="s">
        <v>540</v>
      </c>
      <c r="B544" s="438">
        <v>0</v>
      </c>
    </row>
    <row r="545" spans="1:2">
      <c r="A545" s="437" t="s">
        <v>541</v>
      </c>
      <c r="B545" s="438">
        <v>1493</v>
      </c>
    </row>
    <row r="546" spans="1:2">
      <c r="A546" s="437" t="s">
        <v>542</v>
      </c>
      <c r="B546" s="438">
        <v>0</v>
      </c>
    </row>
    <row r="547" spans="1:2">
      <c r="A547" s="437" t="s">
        <v>543</v>
      </c>
      <c r="B547" s="438">
        <v>0</v>
      </c>
    </row>
    <row r="548" spans="1:2">
      <c r="A548" s="437" t="s">
        <v>544</v>
      </c>
      <c r="B548" s="438">
        <v>1493</v>
      </c>
    </row>
    <row r="549" spans="1:2">
      <c r="A549" s="437" t="s">
        <v>545</v>
      </c>
      <c r="B549" s="438">
        <v>149221</v>
      </c>
    </row>
    <row r="550" spans="1:2">
      <c r="A550" s="437" t="s">
        <v>546</v>
      </c>
      <c r="B550" s="438">
        <v>9067</v>
      </c>
    </row>
    <row r="551" spans="1:2">
      <c r="A551" s="437" t="s">
        <v>177</v>
      </c>
      <c r="B551" s="438">
        <v>599</v>
      </c>
    </row>
    <row r="552" spans="1:2">
      <c r="A552" s="437" t="s">
        <v>178</v>
      </c>
      <c r="B552" s="438">
        <v>0</v>
      </c>
    </row>
    <row r="553" spans="1:2">
      <c r="A553" s="437" t="s">
        <v>179</v>
      </c>
      <c r="B553" s="438">
        <v>0</v>
      </c>
    </row>
    <row r="554" spans="1:2">
      <c r="A554" s="437" t="s">
        <v>547</v>
      </c>
      <c r="B554" s="438">
        <v>0</v>
      </c>
    </row>
    <row r="555" spans="1:2">
      <c r="A555" s="437" t="s">
        <v>548</v>
      </c>
      <c r="B555" s="438">
        <v>0</v>
      </c>
    </row>
    <row r="556" spans="1:2">
      <c r="A556" s="437" t="s">
        <v>549</v>
      </c>
      <c r="B556" s="438">
        <v>4906</v>
      </c>
    </row>
    <row r="557" spans="1:2">
      <c r="A557" s="437" t="s">
        <v>550</v>
      </c>
      <c r="B557" s="438">
        <v>0</v>
      </c>
    </row>
    <row r="558" spans="1:2">
      <c r="A558" s="437" t="s">
        <v>218</v>
      </c>
      <c r="B558" s="438">
        <v>0</v>
      </c>
    </row>
    <row r="559" spans="1:2">
      <c r="A559" s="437" t="s">
        <v>551</v>
      </c>
      <c r="B559" s="438">
        <v>1059</v>
      </c>
    </row>
    <row r="560" spans="1:2">
      <c r="A560" s="437" t="s">
        <v>552</v>
      </c>
      <c r="B560" s="438">
        <v>0</v>
      </c>
    </row>
    <row r="561" spans="1:2">
      <c r="A561" s="437" t="s">
        <v>553</v>
      </c>
      <c r="B561" s="438">
        <v>0</v>
      </c>
    </row>
    <row r="562" spans="1:2">
      <c r="A562" s="437" t="s">
        <v>554</v>
      </c>
      <c r="B562" s="438">
        <v>0</v>
      </c>
    </row>
    <row r="563" spans="1:2">
      <c r="A563" s="437" t="s">
        <v>555</v>
      </c>
      <c r="B563" s="438">
        <v>0</v>
      </c>
    </row>
    <row r="564" spans="1:2">
      <c r="A564" s="437" t="s">
        <v>556</v>
      </c>
      <c r="B564" s="438">
        <v>0</v>
      </c>
    </row>
    <row r="565" spans="1:2">
      <c r="A565" s="437" t="s">
        <v>557</v>
      </c>
      <c r="B565" s="438">
        <v>0</v>
      </c>
    </row>
    <row r="566" spans="1:2">
      <c r="A566" s="437" t="s">
        <v>558</v>
      </c>
      <c r="B566" s="438">
        <v>737</v>
      </c>
    </row>
    <row r="567" spans="1:2">
      <c r="A567" s="437" t="s">
        <v>186</v>
      </c>
      <c r="B567" s="438">
        <v>368</v>
      </c>
    </row>
    <row r="568" spans="1:2">
      <c r="A568" s="437" t="s">
        <v>559</v>
      </c>
      <c r="B568" s="438">
        <v>1398</v>
      </c>
    </row>
    <row r="569" spans="1:2">
      <c r="A569" s="437" t="s">
        <v>560</v>
      </c>
      <c r="B569" s="438">
        <v>2372</v>
      </c>
    </row>
    <row r="570" spans="1:2">
      <c r="A570" s="437" t="s">
        <v>177</v>
      </c>
      <c r="B570" s="438">
        <v>263</v>
      </c>
    </row>
    <row r="571" spans="1:2">
      <c r="A571" s="437" t="s">
        <v>178</v>
      </c>
      <c r="B571" s="438">
        <v>0</v>
      </c>
    </row>
    <row r="572" spans="1:2">
      <c r="A572" s="437" t="s">
        <v>179</v>
      </c>
      <c r="B572" s="438">
        <v>0</v>
      </c>
    </row>
    <row r="573" spans="1:2">
      <c r="A573" s="437" t="s">
        <v>561</v>
      </c>
      <c r="B573" s="438">
        <v>0</v>
      </c>
    </row>
    <row r="574" spans="1:2">
      <c r="A574" s="437" t="s">
        <v>562</v>
      </c>
      <c r="B574" s="438">
        <v>0</v>
      </c>
    </row>
    <row r="575" spans="1:2">
      <c r="A575" s="437" t="s">
        <v>563</v>
      </c>
      <c r="B575" s="438">
        <v>1503</v>
      </c>
    </row>
    <row r="576" spans="1:2">
      <c r="A576" s="437" t="s">
        <v>564</v>
      </c>
      <c r="B576" s="438">
        <v>606</v>
      </c>
    </row>
    <row r="577" spans="1:2">
      <c r="A577" s="437" t="s">
        <v>565</v>
      </c>
      <c r="B577" s="438">
        <v>60721</v>
      </c>
    </row>
    <row r="578" spans="1:2">
      <c r="A578" s="437" t="s">
        <v>566</v>
      </c>
      <c r="B578" s="438">
        <v>20</v>
      </c>
    </row>
    <row r="579" spans="1:2">
      <c r="A579" s="437" t="s">
        <v>567</v>
      </c>
      <c r="B579" s="438">
        <v>0</v>
      </c>
    </row>
    <row r="580" spans="1:2">
      <c r="A580" s="437" t="s">
        <v>568</v>
      </c>
      <c r="B580" s="438">
        <v>104</v>
      </c>
    </row>
    <row r="581" spans="1:2">
      <c r="A581" s="437" t="s">
        <v>569</v>
      </c>
      <c r="B581" s="438">
        <v>15664</v>
      </c>
    </row>
    <row r="582" spans="1:2">
      <c r="A582" s="437" t="s">
        <v>570</v>
      </c>
      <c r="B582" s="438">
        <v>1271</v>
      </c>
    </row>
    <row r="583" spans="1:2">
      <c r="A583" s="437" t="s">
        <v>571</v>
      </c>
      <c r="B583" s="438">
        <v>40315</v>
      </c>
    </row>
    <row r="584" spans="1:2">
      <c r="A584" s="437" t="s">
        <v>572</v>
      </c>
      <c r="B584" s="438">
        <v>3347</v>
      </c>
    </row>
    <row r="585" spans="1:2">
      <c r="A585" s="437" t="s">
        <v>573</v>
      </c>
      <c r="B585" s="438">
        <v>0</v>
      </c>
    </row>
    <row r="586" spans="1:2">
      <c r="A586" s="437" t="s">
        <v>574</v>
      </c>
      <c r="B586" s="438">
        <v>0</v>
      </c>
    </row>
    <row r="587" spans="1:2">
      <c r="A587" s="437" t="s">
        <v>575</v>
      </c>
      <c r="B587" s="438">
        <v>0</v>
      </c>
    </row>
    <row r="588" spans="1:2">
      <c r="A588" s="437" t="s">
        <v>576</v>
      </c>
      <c r="B588" s="438">
        <v>0</v>
      </c>
    </row>
    <row r="589" spans="1:2">
      <c r="A589" s="437" t="s">
        <v>577</v>
      </c>
      <c r="B589" s="438">
        <v>0</v>
      </c>
    </row>
    <row r="590" spans="1:2">
      <c r="A590" s="437" t="s">
        <v>578</v>
      </c>
      <c r="B590" s="438">
        <v>10181</v>
      </c>
    </row>
    <row r="591" spans="1:2">
      <c r="A591" s="437" t="s">
        <v>579</v>
      </c>
      <c r="B591" s="438">
        <v>6765</v>
      </c>
    </row>
    <row r="592" spans="1:2">
      <c r="A592" s="437" t="s">
        <v>580</v>
      </c>
      <c r="B592" s="438">
        <v>0</v>
      </c>
    </row>
    <row r="593" spans="1:2">
      <c r="A593" s="437" t="s">
        <v>581</v>
      </c>
      <c r="B593" s="438">
        <v>2132</v>
      </c>
    </row>
    <row r="594" spans="1:2">
      <c r="A594" s="437" t="s">
        <v>582</v>
      </c>
      <c r="B594" s="438">
        <v>373</v>
      </c>
    </row>
    <row r="595" spans="1:2">
      <c r="A595" s="437" t="s">
        <v>583</v>
      </c>
      <c r="B595" s="438">
        <v>0</v>
      </c>
    </row>
    <row r="596" spans="1:2">
      <c r="A596" s="437" t="s">
        <v>584</v>
      </c>
      <c r="B596" s="438">
        <v>16</v>
      </c>
    </row>
    <row r="597" spans="1:2">
      <c r="A597" s="437" t="s">
        <v>585</v>
      </c>
      <c r="B597" s="438">
        <v>143</v>
      </c>
    </row>
    <row r="598" spans="1:2">
      <c r="A598" s="437" t="s">
        <v>586</v>
      </c>
      <c r="B598" s="438">
        <v>0</v>
      </c>
    </row>
    <row r="599" spans="1:2">
      <c r="A599" s="437" t="s">
        <v>587</v>
      </c>
      <c r="B599" s="438">
        <v>752</v>
      </c>
    </row>
    <row r="600" spans="1:2">
      <c r="A600" s="437" t="s">
        <v>588</v>
      </c>
      <c r="B600" s="438">
        <v>9387</v>
      </c>
    </row>
    <row r="601" spans="1:2">
      <c r="A601" s="437" t="s">
        <v>589</v>
      </c>
      <c r="B601" s="438">
        <v>2099</v>
      </c>
    </row>
    <row r="602" spans="1:2">
      <c r="A602" s="437" t="s">
        <v>590</v>
      </c>
      <c r="B602" s="438">
        <v>16</v>
      </c>
    </row>
    <row r="603" spans="1:2">
      <c r="A603" s="437" t="s">
        <v>591</v>
      </c>
      <c r="B603" s="438">
        <v>0</v>
      </c>
    </row>
    <row r="604" spans="1:2">
      <c r="A604" s="437" t="s">
        <v>592</v>
      </c>
      <c r="B604" s="438">
        <v>196</v>
      </c>
    </row>
    <row r="605" spans="1:2">
      <c r="A605" s="437" t="s">
        <v>593</v>
      </c>
      <c r="B605" s="438">
        <v>122</v>
      </c>
    </row>
    <row r="606" spans="1:2">
      <c r="A606" s="437" t="s">
        <v>594</v>
      </c>
      <c r="B606" s="438">
        <v>0</v>
      </c>
    </row>
    <row r="607" spans="1:2">
      <c r="A607" s="437" t="s">
        <v>595</v>
      </c>
      <c r="B607" s="438">
        <v>16</v>
      </c>
    </row>
    <row r="608" spans="1:2">
      <c r="A608" s="437" t="s">
        <v>596</v>
      </c>
      <c r="B608" s="438">
        <v>6938</v>
      </c>
    </row>
    <row r="609" spans="1:2">
      <c r="A609" s="437" t="s">
        <v>597</v>
      </c>
      <c r="B609" s="438">
        <v>4167</v>
      </c>
    </row>
    <row r="610" spans="1:2">
      <c r="A610" s="437" t="s">
        <v>598</v>
      </c>
      <c r="B610" s="438">
        <v>427</v>
      </c>
    </row>
    <row r="611" spans="1:2">
      <c r="A611" s="437" t="s">
        <v>599</v>
      </c>
      <c r="B611" s="438">
        <v>1200</v>
      </c>
    </row>
    <row r="612" spans="1:2">
      <c r="A612" s="437" t="s">
        <v>600</v>
      </c>
      <c r="B612" s="438">
        <v>88</v>
      </c>
    </row>
    <row r="613" spans="1:2">
      <c r="A613" s="437" t="s">
        <v>601</v>
      </c>
      <c r="B613" s="438">
        <v>0</v>
      </c>
    </row>
    <row r="614" spans="1:2">
      <c r="A614" s="437" t="s">
        <v>602</v>
      </c>
      <c r="B614" s="438">
        <v>1388</v>
      </c>
    </row>
    <row r="615" spans="1:2">
      <c r="A615" s="437" t="s">
        <v>603</v>
      </c>
      <c r="B615" s="438">
        <v>1064</v>
      </c>
    </row>
    <row r="616" spans="1:2">
      <c r="A616" s="437" t="s">
        <v>604</v>
      </c>
      <c r="B616" s="438">
        <v>8621</v>
      </c>
    </row>
    <row r="617" spans="1:2">
      <c r="A617" s="437" t="s">
        <v>605</v>
      </c>
      <c r="B617" s="438">
        <v>185</v>
      </c>
    </row>
    <row r="618" spans="1:2">
      <c r="A618" s="437" t="s">
        <v>606</v>
      </c>
      <c r="B618" s="438">
        <v>966</v>
      </c>
    </row>
    <row r="619" spans="1:2">
      <c r="A619" s="437" t="s">
        <v>607</v>
      </c>
      <c r="B619" s="438">
        <v>0</v>
      </c>
    </row>
    <row r="620" spans="1:2">
      <c r="A620" s="437" t="s">
        <v>608</v>
      </c>
      <c r="B620" s="438">
        <v>1234</v>
      </c>
    </row>
    <row r="621" spans="1:2">
      <c r="A621" s="437" t="s">
        <v>609</v>
      </c>
      <c r="B621" s="438">
        <v>5</v>
      </c>
    </row>
    <row r="622" spans="1:2">
      <c r="A622" s="437" t="s">
        <v>610</v>
      </c>
      <c r="B622" s="438">
        <v>2251</v>
      </c>
    </row>
    <row r="623" spans="1:2">
      <c r="A623" s="437" t="s">
        <v>611</v>
      </c>
      <c r="B623" s="438">
        <v>3980</v>
      </c>
    </row>
    <row r="624" spans="1:2">
      <c r="A624" s="437" t="s">
        <v>612</v>
      </c>
      <c r="B624" s="438">
        <v>2614</v>
      </c>
    </row>
    <row r="625" spans="1:2">
      <c r="A625" s="437" t="s">
        <v>177</v>
      </c>
      <c r="B625" s="438">
        <v>268</v>
      </c>
    </row>
    <row r="626" spans="1:2">
      <c r="A626" s="437" t="s">
        <v>178</v>
      </c>
      <c r="B626" s="438">
        <v>0</v>
      </c>
    </row>
    <row r="627" spans="1:2">
      <c r="A627" s="437" t="s">
        <v>179</v>
      </c>
      <c r="B627" s="438">
        <v>0</v>
      </c>
    </row>
    <row r="628" spans="1:2">
      <c r="A628" s="437" t="s">
        <v>613</v>
      </c>
      <c r="B628" s="438">
        <v>160</v>
      </c>
    </row>
    <row r="629" spans="1:2">
      <c r="A629" s="437" t="s">
        <v>614</v>
      </c>
      <c r="B629" s="438">
        <v>329</v>
      </c>
    </row>
    <row r="630" spans="1:2">
      <c r="A630" s="437" t="s">
        <v>615</v>
      </c>
      <c r="B630" s="438">
        <v>0</v>
      </c>
    </row>
    <row r="631" spans="1:2">
      <c r="A631" s="437" t="s">
        <v>616</v>
      </c>
      <c r="B631" s="438">
        <v>1665</v>
      </c>
    </row>
    <row r="632" spans="1:2">
      <c r="A632" s="437" t="s">
        <v>617</v>
      </c>
      <c r="B632" s="438">
        <v>192</v>
      </c>
    </row>
    <row r="633" spans="1:2">
      <c r="A633" s="437" t="s">
        <v>618</v>
      </c>
      <c r="B633" s="438">
        <v>150</v>
      </c>
    </row>
    <row r="634" spans="1:2">
      <c r="A634" s="437" t="s">
        <v>177</v>
      </c>
      <c r="B634" s="438">
        <v>0</v>
      </c>
    </row>
    <row r="635" spans="1:2">
      <c r="A635" s="437" t="s">
        <v>178</v>
      </c>
      <c r="B635" s="438">
        <v>0</v>
      </c>
    </row>
    <row r="636" spans="1:2">
      <c r="A636" s="437" t="s">
        <v>179</v>
      </c>
      <c r="B636" s="438">
        <v>0</v>
      </c>
    </row>
    <row r="637" spans="1:2">
      <c r="A637" s="437" t="s">
        <v>186</v>
      </c>
      <c r="B637" s="438">
        <v>0</v>
      </c>
    </row>
    <row r="638" spans="1:2">
      <c r="A638" s="437" t="s">
        <v>619</v>
      </c>
      <c r="B638" s="438">
        <v>150</v>
      </c>
    </row>
    <row r="639" spans="1:2">
      <c r="A639" s="437" t="s">
        <v>620</v>
      </c>
      <c r="B639" s="438">
        <v>2269</v>
      </c>
    </row>
    <row r="640" spans="1:2">
      <c r="A640" s="437" t="s">
        <v>621</v>
      </c>
      <c r="B640" s="438">
        <v>296</v>
      </c>
    </row>
    <row r="641" spans="1:2">
      <c r="A641" s="437" t="s">
        <v>622</v>
      </c>
      <c r="B641" s="438">
        <v>1973</v>
      </c>
    </row>
    <row r="642" spans="1:2">
      <c r="A642" s="437" t="s">
        <v>623</v>
      </c>
      <c r="B642" s="438">
        <v>103</v>
      </c>
    </row>
    <row r="643" spans="1:2">
      <c r="A643" s="437" t="s">
        <v>624</v>
      </c>
      <c r="B643" s="438">
        <v>102</v>
      </c>
    </row>
    <row r="644" spans="1:2">
      <c r="A644" s="437" t="s">
        <v>625</v>
      </c>
      <c r="B644" s="438">
        <v>1</v>
      </c>
    </row>
    <row r="645" spans="1:2">
      <c r="A645" s="437" t="s">
        <v>626</v>
      </c>
      <c r="B645" s="438">
        <v>2235</v>
      </c>
    </row>
    <row r="646" spans="1:2">
      <c r="A646" s="437" t="s">
        <v>627</v>
      </c>
      <c r="B646" s="438">
        <v>99</v>
      </c>
    </row>
    <row r="647" spans="1:2">
      <c r="A647" s="437" t="s">
        <v>628</v>
      </c>
      <c r="B647" s="438">
        <v>2136</v>
      </c>
    </row>
    <row r="648" spans="1:2">
      <c r="A648" s="437" t="s">
        <v>629</v>
      </c>
      <c r="B648" s="438">
        <v>0</v>
      </c>
    </row>
    <row r="649" spans="1:2">
      <c r="A649" s="437" t="s">
        <v>630</v>
      </c>
      <c r="B649" s="438">
        <v>0</v>
      </c>
    </row>
    <row r="650" spans="1:2">
      <c r="A650" s="437" t="s">
        <v>631</v>
      </c>
      <c r="B650" s="438">
        <v>0</v>
      </c>
    </row>
    <row r="651" spans="1:2">
      <c r="A651" s="437" t="s">
        <v>632</v>
      </c>
      <c r="B651" s="438">
        <v>106</v>
      </c>
    </row>
    <row r="652" spans="1:2">
      <c r="A652" s="437" t="s">
        <v>633</v>
      </c>
      <c r="B652" s="438">
        <v>0</v>
      </c>
    </row>
    <row r="653" spans="1:2">
      <c r="A653" s="437" t="s">
        <v>634</v>
      </c>
      <c r="B653" s="438">
        <v>106</v>
      </c>
    </row>
    <row r="654" spans="1:2">
      <c r="A654" s="437" t="s">
        <v>635</v>
      </c>
      <c r="B654" s="438">
        <v>22553</v>
      </c>
    </row>
    <row r="655" spans="1:2">
      <c r="A655" s="437" t="s">
        <v>636</v>
      </c>
      <c r="B655" s="438">
        <v>0</v>
      </c>
    </row>
    <row r="656" spans="1:2">
      <c r="A656" s="437" t="s">
        <v>637</v>
      </c>
      <c r="B656" s="438">
        <v>22553</v>
      </c>
    </row>
    <row r="657" spans="1:2">
      <c r="A657" s="437" t="s">
        <v>638</v>
      </c>
      <c r="B657" s="438">
        <v>0</v>
      </c>
    </row>
    <row r="658" spans="1:2">
      <c r="A658" s="437" t="s">
        <v>639</v>
      </c>
      <c r="B658" s="438">
        <v>0</v>
      </c>
    </row>
    <row r="659" spans="1:2">
      <c r="A659" s="437" t="s">
        <v>640</v>
      </c>
      <c r="B659" s="438">
        <v>0</v>
      </c>
    </row>
    <row r="660" spans="1:2">
      <c r="A660" s="437" t="s">
        <v>641</v>
      </c>
      <c r="B660" s="438">
        <v>0</v>
      </c>
    </row>
    <row r="661" spans="1:2">
      <c r="A661" s="437" t="s">
        <v>642</v>
      </c>
      <c r="B661" s="438">
        <v>0</v>
      </c>
    </row>
    <row r="662" spans="1:2">
      <c r="A662" s="437" t="s">
        <v>643</v>
      </c>
      <c r="B662" s="438">
        <v>1132</v>
      </c>
    </row>
    <row r="663" spans="1:2">
      <c r="A663" s="437" t="s">
        <v>177</v>
      </c>
      <c r="B663" s="438">
        <v>159</v>
      </c>
    </row>
    <row r="664" spans="1:2">
      <c r="A664" s="437" t="s">
        <v>178</v>
      </c>
      <c r="B664" s="438">
        <v>0</v>
      </c>
    </row>
    <row r="665" spans="1:2">
      <c r="A665" s="437" t="s">
        <v>179</v>
      </c>
      <c r="B665" s="438">
        <v>0</v>
      </c>
    </row>
    <row r="666" spans="1:2">
      <c r="A666" s="437" t="s">
        <v>644</v>
      </c>
      <c r="B666" s="438">
        <v>240</v>
      </c>
    </row>
    <row r="667" spans="1:2">
      <c r="A667" s="437" t="s">
        <v>645</v>
      </c>
      <c r="B667" s="438">
        <v>0</v>
      </c>
    </row>
    <row r="668" spans="1:2">
      <c r="A668" s="437" t="s">
        <v>186</v>
      </c>
      <c r="B668" s="438">
        <v>566</v>
      </c>
    </row>
    <row r="669" spans="1:2">
      <c r="A669" s="437" t="s">
        <v>646</v>
      </c>
      <c r="B669" s="438">
        <v>167</v>
      </c>
    </row>
    <row r="670" spans="1:2">
      <c r="A670" s="437" t="s">
        <v>647</v>
      </c>
      <c r="B670" s="438">
        <v>0</v>
      </c>
    </row>
    <row r="671" spans="1:2">
      <c r="A671" s="437" t="s">
        <v>648</v>
      </c>
      <c r="B671" s="438">
        <v>0</v>
      </c>
    </row>
    <row r="672" spans="1:2">
      <c r="A672" s="437" t="s">
        <v>649</v>
      </c>
      <c r="B672" s="438">
        <v>0</v>
      </c>
    </row>
    <row r="673" spans="1:2">
      <c r="A673" s="437" t="s">
        <v>650</v>
      </c>
      <c r="B673" s="438">
        <v>13543</v>
      </c>
    </row>
    <row r="674" spans="1:2">
      <c r="A674" s="437" t="s">
        <v>651</v>
      </c>
      <c r="B674" s="438">
        <v>13543</v>
      </c>
    </row>
    <row r="675" spans="1:2">
      <c r="A675" s="437" t="s">
        <v>652</v>
      </c>
      <c r="B675" s="438">
        <v>75761</v>
      </c>
    </row>
    <row r="676" spans="1:2">
      <c r="A676" s="437" t="s">
        <v>653</v>
      </c>
      <c r="B676" s="438">
        <v>2283</v>
      </c>
    </row>
    <row r="677" spans="1:2">
      <c r="A677" s="437" t="s">
        <v>177</v>
      </c>
      <c r="B677" s="438">
        <v>608</v>
      </c>
    </row>
    <row r="678" spans="1:2">
      <c r="A678" s="437" t="s">
        <v>178</v>
      </c>
      <c r="B678" s="438">
        <v>205</v>
      </c>
    </row>
    <row r="679" spans="1:2">
      <c r="A679" s="437" t="s">
        <v>179</v>
      </c>
      <c r="B679" s="438">
        <v>0</v>
      </c>
    </row>
    <row r="680" spans="1:2">
      <c r="A680" s="437" t="s">
        <v>654</v>
      </c>
      <c r="B680" s="438">
        <v>1470</v>
      </c>
    </row>
    <row r="681" spans="1:2">
      <c r="A681" s="437" t="s">
        <v>655</v>
      </c>
      <c r="B681" s="438">
        <v>4440</v>
      </c>
    </row>
    <row r="682" spans="1:2">
      <c r="A682" s="437" t="s">
        <v>656</v>
      </c>
      <c r="B682" s="438">
        <v>3036</v>
      </c>
    </row>
    <row r="683" spans="1:2">
      <c r="A683" s="437" t="s">
        <v>657</v>
      </c>
      <c r="B683" s="438">
        <v>316</v>
      </c>
    </row>
    <row r="684" spans="1:2">
      <c r="A684" s="437" t="s">
        <v>658</v>
      </c>
      <c r="B684" s="438">
        <v>0</v>
      </c>
    </row>
    <row r="685" spans="1:2">
      <c r="A685" s="437" t="s">
        <v>659</v>
      </c>
      <c r="B685" s="438">
        <v>0</v>
      </c>
    </row>
    <row r="686" spans="1:2">
      <c r="A686" s="437" t="s">
        <v>660</v>
      </c>
      <c r="B686" s="438">
        <v>0</v>
      </c>
    </row>
    <row r="687" spans="1:2">
      <c r="A687" s="437" t="s">
        <v>661</v>
      </c>
      <c r="B687" s="438">
        <v>873</v>
      </c>
    </row>
    <row r="688" spans="1:2">
      <c r="A688" s="437" t="s">
        <v>662</v>
      </c>
      <c r="B688" s="438">
        <v>0</v>
      </c>
    </row>
    <row r="689" spans="1:2">
      <c r="A689" s="437" t="s">
        <v>663</v>
      </c>
      <c r="B689" s="438">
        <v>156</v>
      </c>
    </row>
    <row r="690" spans="1:2">
      <c r="A690" s="437" t="s">
        <v>664</v>
      </c>
      <c r="B690" s="438">
        <v>0</v>
      </c>
    </row>
    <row r="691" spans="1:2">
      <c r="A691" s="437" t="s">
        <v>665</v>
      </c>
      <c r="B691" s="438">
        <v>0</v>
      </c>
    </row>
    <row r="692" spans="1:2">
      <c r="A692" s="437" t="s">
        <v>666</v>
      </c>
      <c r="B692" s="438">
        <v>0</v>
      </c>
    </row>
    <row r="693" spans="1:2">
      <c r="A693" s="437" t="s">
        <v>667</v>
      </c>
      <c r="B693" s="438">
        <v>0</v>
      </c>
    </row>
    <row r="694" spans="1:2">
      <c r="A694" s="437" t="s">
        <v>668</v>
      </c>
      <c r="B694" s="438">
        <v>0</v>
      </c>
    </row>
    <row r="695" spans="1:2">
      <c r="A695" s="437" t="s">
        <v>669</v>
      </c>
      <c r="B695" s="438">
        <v>59</v>
      </c>
    </row>
    <row r="696" spans="1:2">
      <c r="A696" s="437" t="s">
        <v>670</v>
      </c>
      <c r="B696" s="438">
        <v>11800</v>
      </c>
    </row>
    <row r="697" spans="1:2">
      <c r="A697" s="437" t="s">
        <v>671</v>
      </c>
      <c r="B697" s="438">
        <v>0</v>
      </c>
    </row>
    <row r="698" spans="1:2">
      <c r="A698" s="437" t="s">
        <v>672</v>
      </c>
      <c r="B698" s="438">
        <v>10578</v>
      </c>
    </row>
    <row r="699" spans="1:2">
      <c r="A699" s="437" t="s">
        <v>673</v>
      </c>
      <c r="B699" s="438">
        <v>1222</v>
      </c>
    </row>
    <row r="700" spans="1:2">
      <c r="A700" s="437" t="s">
        <v>674</v>
      </c>
      <c r="B700" s="438">
        <v>20068</v>
      </c>
    </row>
    <row r="701" spans="1:2">
      <c r="A701" s="437" t="s">
        <v>675</v>
      </c>
      <c r="B701" s="438">
        <v>1007</v>
      </c>
    </row>
    <row r="702" spans="1:2">
      <c r="A702" s="437" t="s">
        <v>676</v>
      </c>
      <c r="B702" s="438">
        <v>385</v>
      </c>
    </row>
    <row r="703" spans="1:2">
      <c r="A703" s="437" t="s">
        <v>677</v>
      </c>
      <c r="B703" s="438">
        <v>0</v>
      </c>
    </row>
    <row r="704" spans="1:2">
      <c r="A704" s="437" t="s">
        <v>678</v>
      </c>
      <c r="B704" s="438">
        <v>327</v>
      </c>
    </row>
    <row r="705" spans="1:2">
      <c r="A705" s="437" t="s">
        <v>679</v>
      </c>
      <c r="B705" s="438">
        <v>0</v>
      </c>
    </row>
    <row r="706" spans="1:2">
      <c r="A706" s="437" t="s">
        <v>680</v>
      </c>
      <c r="B706" s="438">
        <v>0</v>
      </c>
    </row>
    <row r="707" spans="1:2">
      <c r="A707" s="437" t="s">
        <v>681</v>
      </c>
      <c r="B707" s="438">
        <v>0</v>
      </c>
    </row>
    <row r="708" spans="1:2">
      <c r="A708" s="437" t="s">
        <v>682</v>
      </c>
      <c r="B708" s="438">
        <v>4834</v>
      </c>
    </row>
    <row r="709" spans="1:2">
      <c r="A709" s="437" t="s">
        <v>683</v>
      </c>
      <c r="B709" s="438">
        <v>1588</v>
      </c>
    </row>
    <row r="710" spans="1:2">
      <c r="A710" s="437" t="s">
        <v>684</v>
      </c>
      <c r="B710" s="438">
        <v>6243</v>
      </c>
    </row>
    <row r="711" spans="1:2">
      <c r="A711" s="437" t="s">
        <v>685</v>
      </c>
      <c r="B711" s="438">
        <v>5684</v>
      </c>
    </row>
    <row r="712" spans="1:2">
      <c r="A712" s="437" t="s">
        <v>686</v>
      </c>
      <c r="B712" s="438">
        <v>361</v>
      </c>
    </row>
    <row r="713" spans="1:2">
      <c r="A713" s="437" t="s">
        <v>687</v>
      </c>
      <c r="B713" s="438">
        <v>241</v>
      </c>
    </row>
    <row r="714" spans="1:2">
      <c r="A714" s="437" t="s">
        <v>688</v>
      </c>
      <c r="B714" s="438">
        <v>120</v>
      </c>
    </row>
    <row r="715" spans="1:2">
      <c r="A715" s="437" t="s">
        <v>689</v>
      </c>
      <c r="B715" s="438">
        <v>12391</v>
      </c>
    </row>
    <row r="716" spans="1:2">
      <c r="A716" s="437" t="s">
        <v>690</v>
      </c>
      <c r="B716" s="438">
        <v>0</v>
      </c>
    </row>
    <row r="717" spans="1:2">
      <c r="A717" s="437" t="s">
        <v>691</v>
      </c>
      <c r="B717" s="438">
        <v>12384</v>
      </c>
    </row>
    <row r="718" spans="1:2">
      <c r="A718" s="437" t="s">
        <v>692</v>
      </c>
      <c r="B718" s="438">
        <v>7</v>
      </c>
    </row>
    <row r="719" spans="1:2">
      <c r="A719" s="437" t="s">
        <v>693</v>
      </c>
      <c r="B719" s="438">
        <v>9553</v>
      </c>
    </row>
    <row r="720" spans="1:2">
      <c r="A720" s="437" t="s">
        <v>694</v>
      </c>
      <c r="B720" s="438">
        <v>2583</v>
      </c>
    </row>
    <row r="721" spans="1:2">
      <c r="A721" s="437" t="s">
        <v>695</v>
      </c>
      <c r="B721" s="438">
        <v>6957</v>
      </c>
    </row>
    <row r="722" spans="1:2">
      <c r="A722" s="437" t="s">
        <v>696</v>
      </c>
      <c r="B722" s="438">
        <v>13</v>
      </c>
    </row>
    <row r="723" spans="1:2">
      <c r="A723" s="437" t="s">
        <v>697</v>
      </c>
      <c r="B723" s="438">
        <v>0</v>
      </c>
    </row>
    <row r="724" spans="1:2">
      <c r="A724" s="437" t="s">
        <v>698</v>
      </c>
      <c r="B724" s="438">
        <v>1702</v>
      </c>
    </row>
    <row r="725" spans="1:2">
      <c r="A725" s="437" t="s">
        <v>699</v>
      </c>
      <c r="B725" s="438">
        <v>76</v>
      </c>
    </row>
    <row r="726" spans="1:2">
      <c r="A726" s="437" t="s">
        <v>700</v>
      </c>
      <c r="B726" s="438">
        <v>1626</v>
      </c>
    </row>
    <row r="727" spans="1:2">
      <c r="A727" s="437" t="s">
        <v>701</v>
      </c>
      <c r="B727" s="438">
        <v>0</v>
      </c>
    </row>
    <row r="728" spans="1:2">
      <c r="A728" s="437" t="s">
        <v>702</v>
      </c>
      <c r="B728" s="438">
        <v>1301</v>
      </c>
    </row>
    <row r="729" spans="1:2">
      <c r="A729" s="437" t="s">
        <v>703</v>
      </c>
      <c r="B729" s="438">
        <v>1301</v>
      </c>
    </row>
    <row r="730" spans="1:2">
      <c r="A730" s="437" t="s">
        <v>704</v>
      </c>
      <c r="B730" s="438">
        <v>0</v>
      </c>
    </row>
    <row r="731" spans="1:2">
      <c r="A731" s="437" t="s">
        <v>705</v>
      </c>
      <c r="B731" s="438">
        <v>0</v>
      </c>
    </row>
    <row r="732" spans="1:2">
      <c r="A732" s="437" t="s">
        <v>706</v>
      </c>
      <c r="B732" s="438">
        <v>913</v>
      </c>
    </row>
    <row r="733" spans="1:2">
      <c r="A733" s="437" t="s">
        <v>707</v>
      </c>
      <c r="B733" s="438">
        <v>891</v>
      </c>
    </row>
    <row r="734" spans="1:2">
      <c r="A734" s="437" t="s">
        <v>708</v>
      </c>
      <c r="B734" s="438">
        <v>22</v>
      </c>
    </row>
    <row r="735" spans="1:2">
      <c r="A735" s="437" t="s">
        <v>709</v>
      </c>
      <c r="B735" s="438">
        <v>669</v>
      </c>
    </row>
    <row r="736" spans="1:2">
      <c r="A736" s="437" t="s">
        <v>177</v>
      </c>
      <c r="B736" s="438">
        <v>211</v>
      </c>
    </row>
    <row r="737" spans="1:2">
      <c r="A737" s="437" t="s">
        <v>178</v>
      </c>
      <c r="B737" s="438">
        <v>0</v>
      </c>
    </row>
    <row r="738" spans="1:2">
      <c r="A738" s="437" t="s">
        <v>179</v>
      </c>
      <c r="B738" s="438">
        <v>0</v>
      </c>
    </row>
    <row r="739" spans="1:2">
      <c r="A739" s="437" t="s">
        <v>218</v>
      </c>
      <c r="B739" s="438">
        <v>0</v>
      </c>
    </row>
    <row r="740" spans="1:2">
      <c r="A740" s="437" t="s">
        <v>710</v>
      </c>
      <c r="B740" s="438">
        <v>0</v>
      </c>
    </row>
    <row r="741" spans="1:2">
      <c r="A741" s="437" t="s">
        <v>711</v>
      </c>
      <c r="B741" s="438">
        <v>0</v>
      </c>
    </row>
    <row r="742" spans="1:2">
      <c r="A742" s="437" t="s">
        <v>186</v>
      </c>
      <c r="B742" s="438">
        <v>452</v>
      </c>
    </row>
    <row r="743" spans="1:2">
      <c r="A743" s="437" t="s">
        <v>712</v>
      </c>
      <c r="B743" s="438">
        <v>6</v>
      </c>
    </row>
    <row r="744" spans="1:2">
      <c r="A744" s="437" t="s">
        <v>713</v>
      </c>
      <c r="B744" s="438">
        <v>462</v>
      </c>
    </row>
    <row r="745" spans="1:2">
      <c r="A745" s="437" t="s">
        <v>714</v>
      </c>
      <c r="B745" s="438">
        <v>462</v>
      </c>
    </row>
    <row r="746" spans="1:2">
      <c r="A746" s="437" t="s">
        <v>715</v>
      </c>
      <c r="B746" s="438">
        <v>9818</v>
      </c>
    </row>
    <row r="747" spans="1:2">
      <c r="A747" s="437" t="s">
        <v>716</v>
      </c>
      <c r="B747" s="438">
        <v>9818</v>
      </c>
    </row>
    <row r="748" spans="1:2">
      <c r="A748" s="437" t="s">
        <v>717</v>
      </c>
      <c r="B748" s="438">
        <v>18206</v>
      </c>
    </row>
    <row r="749" spans="1:2">
      <c r="A749" s="437" t="s">
        <v>718</v>
      </c>
      <c r="B749" s="438">
        <v>33</v>
      </c>
    </row>
    <row r="750" spans="1:2">
      <c r="A750" s="437" t="s">
        <v>177</v>
      </c>
      <c r="B750" s="438">
        <v>33</v>
      </c>
    </row>
    <row r="751" spans="1:2">
      <c r="A751" s="437" t="s">
        <v>178</v>
      </c>
      <c r="B751" s="438">
        <v>0</v>
      </c>
    </row>
    <row r="752" spans="1:2">
      <c r="A752" s="437" t="s">
        <v>179</v>
      </c>
      <c r="B752" s="438">
        <v>0</v>
      </c>
    </row>
    <row r="753" spans="1:2">
      <c r="A753" s="437" t="s">
        <v>719</v>
      </c>
      <c r="B753" s="438">
        <v>0</v>
      </c>
    </row>
    <row r="754" spans="1:2">
      <c r="A754" s="437" t="s">
        <v>720</v>
      </c>
      <c r="B754" s="438">
        <v>0</v>
      </c>
    </row>
    <row r="755" spans="1:2">
      <c r="A755" s="437" t="s">
        <v>721</v>
      </c>
      <c r="B755" s="438">
        <v>0</v>
      </c>
    </row>
    <row r="756" spans="1:2">
      <c r="A756" s="437" t="s">
        <v>722</v>
      </c>
      <c r="B756" s="438">
        <v>0</v>
      </c>
    </row>
    <row r="757" spans="1:2">
      <c r="A757" s="437" t="s">
        <v>723</v>
      </c>
      <c r="B757" s="438">
        <v>0</v>
      </c>
    </row>
    <row r="758" spans="1:2">
      <c r="A758" s="437" t="s">
        <v>724</v>
      </c>
      <c r="B758" s="438">
        <v>0</v>
      </c>
    </row>
    <row r="759" spans="1:2">
      <c r="A759" s="437" t="s">
        <v>725</v>
      </c>
      <c r="B759" s="438">
        <v>100</v>
      </c>
    </row>
    <row r="760" spans="1:2">
      <c r="A760" s="437" t="s">
        <v>726</v>
      </c>
      <c r="B760" s="438">
        <v>0</v>
      </c>
    </row>
    <row r="761" spans="1:2">
      <c r="A761" s="437" t="s">
        <v>727</v>
      </c>
      <c r="B761" s="438">
        <v>0</v>
      </c>
    </row>
    <row r="762" spans="1:2">
      <c r="A762" s="437" t="s">
        <v>728</v>
      </c>
      <c r="B762" s="438">
        <v>100</v>
      </c>
    </row>
    <row r="763" spans="1:2">
      <c r="A763" s="437" t="s">
        <v>729</v>
      </c>
      <c r="B763" s="438">
        <v>13579</v>
      </c>
    </row>
    <row r="764" spans="1:2">
      <c r="A764" s="437" t="s">
        <v>730</v>
      </c>
      <c r="B764" s="438">
        <v>262</v>
      </c>
    </row>
    <row r="765" spans="1:2">
      <c r="A765" s="437" t="s">
        <v>731</v>
      </c>
      <c r="B765" s="438">
        <v>3183</v>
      </c>
    </row>
    <row r="766" spans="1:2">
      <c r="A766" s="437" t="s">
        <v>732</v>
      </c>
      <c r="B766" s="438">
        <v>0</v>
      </c>
    </row>
    <row r="767" spans="1:2">
      <c r="A767" s="437" t="s">
        <v>733</v>
      </c>
      <c r="B767" s="438">
        <v>0</v>
      </c>
    </row>
    <row r="768" spans="1:2">
      <c r="A768" s="437" t="s">
        <v>734</v>
      </c>
      <c r="B768" s="438">
        <v>0</v>
      </c>
    </row>
    <row r="769" spans="1:2">
      <c r="A769" s="437" t="s">
        <v>735</v>
      </c>
      <c r="B769" s="438">
        <v>0</v>
      </c>
    </row>
    <row r="770" spans="1:2">
      <c r="A770" s="437" t="s">
        <v>736</v>
      </c>
      <c r="B770" s="438">
        <v>0</v>
      </c>
    </row>
    <row r="771" spans="1:2">
      <c r="A771" s="437" t="s">
        <v>737</v>
      </c>
      <c r="B771" s="438">
        <v>10134</v>
      </c>
    </row>
    <row r="772" spans="1:2">
      <c r="A772" s="437" t="s">
        <v>738</v>
      </c>
      <c r="B772" s="438">
        <v>319</v>
      </c>
    </row>
    <row r="773" spans="1:2">
      <c r="A773" s="437" t="s">
        <v>739</v>
      </c>
      <c r="B773" s="438">
        <v>19</v>
      </c>
    </row>
    <row r="774" spans="1:2">
      <c r="A774" s="437" t="s">
        <v>740</v>
      </c>
      <c r="B774" s="438">
        <v>0</v>
      </c>
    </row>
    <row r="775" spans="1:2">
      <c r="A775" s="437" t="s">
        <v>741</v>
      </c>
      <c r="B775" s="438">
        <v>0</v>
      </c>
    </row>
    <row r="776" spans="1:2">
      <c r="A776" s="437" t="s">
        <v>742</v>
      </c>
      <c r="B776" s="438">
        <v>0</v>
      </c>
    </row>
    <row r="777" spans="1:2">
      <c r="A777" s="437" t="s">
        <v>743</v>
      </c>
      <c r="B777" s="438">
        <v>0</v>
      </c>
    </row>
    <row r="778" spans="1:2">
      <c r="A778" s="437" t="s">
        <v>744</v>
      </c>
      <c r="B778" s="438">
        <v>300</v>
      </c>
    </row>
    <row r="779" spans="1:2">
      <c r="A779" s="437" t="s">
        <v>745</v>
      </c>
      <c r="B779" s="438">
        <v>0</v>
      </c>
    </row>
    <row r="780" spans="1:2">
      <c r="A780" s="437" t="s">
        <v>746</v>
      </c>
      <c r="B780" s="438">
        <v>0</v>
      </c>
    </row>
    <row r="781" spans="1:2">
      <c r="A781" s="437" t="s">
        <v>747</v>
      </c>
      <c r="B781" s="438">
        <v>0</v>
      </c>
    </row>
    <row r="782" spans="1:2">
      <c r="A782" s="437" t="s">
        <v>748</v>
      </c>
      <c r="B782" s="438">
        <v>0</v>
      </c>
    </row>
    <row r="783" spans="1:2">
      <c r="A783" s="437" t="s">
        <v>749</v>
      </c>
      <c r="B783" s="438">
        <v>0</v>
      </c>
    </row>
    <row r="784" spans="1:2">
      <c r="A784" s="437" t="s">
        <v>750</v>
      </c>
      <c r="B784" s="438">
        <v>0</v>
      </c>
    </row>
    <row r="785" spans="1:2">
      <c r="A785" s="437" t="s">
        <v>751</v>
      </c>
      <c r="B785" s="438">
        <v>0</v>
      </c>
    </row>
    <row r="786" spans="1:2">
      <c r="A786" s="437" t="s">
        <v>752</v>
      </c>
      <c r="B786" s="438">
        <v>0</v>
      </c>
    </row>
    <row r="787" spans="1:2">
      <c r="A787" s="437" t="s">
        <v>753</v>
      </c>
      <c r="B787" s="438">
        <v>0</v>
      </c>
    </row>
    <row r="788" spans="1:2">
      <c r="A788" s="437" t="s">
        <v>754</v>
      </c>
      <c r="B788" s="438">
        <v>0</v>
      </c>
    </row>
    <row r="789" spans="1:2">
      <c r="A789" s="437" t="s">
        <v>755</v>
      </c>
      <c r="B789" s="438">
        <v>0</v>
      </c>
    </row>
    <row r="790" spans="1:2">
      <c r="A790" s="437" t="s">
        <v>756</v>
      </c>
      <c r="B790" s="438">
        <v>0</v>
      </c>
    </row>
    <row r="791" spans="1:2">
      <c r="A791" s="437" t="s">
        <v>757</v>
      </c>
      <c r="B791" s="438">
        <v>0</v>
      </c>
    </row>
    <row r="792" spans="1:2">
      <c r="A792" s="437" t="s">
        <v>758</v>
      </c>
      <c r="B792" s="438">
        <v>0</v>
      </c>
    </row>
    <row r="793" spans="1:2">
      <c r="A793" s="437" t="s">
        <v>759</v>
      </c>
      <c r="B793" s="438">
        <v>0</v>
      </c>
    </row>
    <row r="794" spans="1:2">
      <c r="A794" s="437" t="s">
        <v>760</v>
      </c>
      <c r="B794" s="438">
        <v>0</v>
      </c>
    </row>
    <row r="795" spans="1:2">
      <c r="A795" s="437" t="s">
        <v>761</v>
      </c>
      <c r="B795" s="438">
        <v>0</v>
      </c>
    </row>
    <row r="796" spans="1:2">
      <c r="A796" s="437" t="s">
        <v>762</v>
      </c>
      <c r="B796" s="438">
        <v>0</v>
      </c>
    </row>
    <row r="797" spans="1:2">
      <c r="A797" s="437" t="s">
        <v>763</v>
      </c>
      <c r="B797" s="438">
        <v>0</v>
      </c>
    </row>
    <row r="798" spans="1:2">
      <c r="A798" s="437" t="s">
        <v>764</v>
      </c>
      <c r="B798" s="438">
        <v>0</v>
      </c>
    </row>
    <row r="799" spans="1:2">
      <c r="A799" s="437" t="s">
        <v>765</v>
      </c>
      <c r="B799" s="438">
        <v>0</v>
      </c>
    </row>
    <row r="800" spans="1:2">
      <c r="A800" s="437" t="s">
        <v>766</v>
      </c>
      <c r="B800" s="438">
        <v>0</v>
      </c>
    </row>
    <row r="801" spans="1:2">
      <c r="A801" s="437" t="s">
        <v>767</v>
      </c>
      <c r="B801" s="438">
        <v>0</v>
      </c>
    </row>
    <row r="802" spans="1:2">
      <c r="A802" s="437" t="s">
        <v>768</v>
      </c>
      <c r="B802" s="438">
        <v>0</v>
      </c>
    </row>
    <row r="803" spans="1:2">
      <c r="A803" s="437" t="s">
        <v>769</v>
      </c>
      <c r="B803" s="438">
        <v>0</v>
      </c>
    </row>
    <row r="804" spans="1:2">
      <c r="A804" s="437" t="s">
        <v>770</v>
      </c>
      <c r="B804" s="438">
        <v>0</v>
      </c>
    </row>
    <row r="805" spans="1:2">
      <c r="A805" s="437" t="s">
        <v>771</v>
      </c>
      <c r="B805" s="438">
        <v>0</v>
      </c>
    </row>
    <row r="806" spans="1:2">
      <c r="A806" s="437" t="s">
        <v>772</v>
      </c>
      <c r="B806" s="438">
        <v>0</v>
      </c>
    </row>
    <row r="807" spans="1:2">
      <c r="A807" s="437" t="s">
        <v>773</v>
      </c>
      <c r="B807" s="438">
        <v>0</v>
      </c>
    </row>
    <row r="808" spans="1:2">
      <c r="A808" s="437" t="s">
        <v>774</v>
      </c>
      <c r="B808" s="438">
        <v>0</v>
      </c>
    </row>
    <row r="809" spans="1:2">
      <c r="A809" s="437" t="s">
        <v>775</v>
      </c>
      <c r="B809" s="438">
        <v>0</v>
      </c>
    </row>
    <row r="810" spans="1:2">
      <c r="A810" s="437" t="s">
        <v>776</v>
      </c>
      <c r="B810" s="438">
        <v>0</v>
      </c>
    </row>
    <row r="811" spans="1:2">
      <c r="A811" s="437" t="s">
        <v>777</v>
      </c>
      <c r="B811" s="438">
        <v>0</v>
      </c>
    </row>
    <row r="812" spans="1:2">
      <c r="A812" s="437" t="s">
        <v>778</v>
      </c>
      <c r="B812" s="438">
        <v>0</v>
      </c>
    </row>
    <row r="813" spans="1:2">
      <c r="A813" s="437" t="s">
        <v>177</v>
      </c>
      <c r="B813" s="438">
        <v>0</v>
      </c>
    </row>
    <row r="814" spans="1:2">
      <c r="A814" s="437" t="s">
        <v>178</v>
      </c>
      <c r="B814" s="438">
        <v>0</v>
      </c>
    </row>
    <row r="815" spans="1:2">
      <c r="A815" s="437" t="s">
        <v>179</v>
      </c>
      <c r="B815" s="438">
        <v>0</v>
      </c>
    </row>
    <row r="816" spans="1:2">
      <c r="A816" s="437" t="s">
        <v>779</v>
      </c>
      <c r="B816" s="438">
        <v>0</v>
      </c>
    </row>
    <row r="817" spans="1:2">
      <c r="A817" s="437" t="s">
        <v>780</v>
      </c>
      <c r="B817" s="438">
        <v>0</v>
      </c>
    </row>
    <row r="818" spans="1:2">
      <c r="A818" s="437" t="s">
        <v>781</v>
      </c>
      <c r="B818" s="438">
        <v>0</v>
      </c>
    </row>
    <row r="819" spans="1:2">
      <c r="A819" s="437" t="s">
        <v>218</v>
      </c>
      <c r="B819" s="438">
        <v>0</v>
      </c>
    </row>
    <row r="820" spans="1:2">
      <c r="A820" s="437" t="s">
        <v>782</v>
      </c>
      <c r="B820" s="438">
        <v>0</v>
      </c>
    </row>
    <row r="821" spans="1:2">
      <c r="A821" s="437" t="s">
        <v>186</v>
      </c>
      <c r="B821" s="438">
        <v>0</v>
      </c>
    </row>
    <row r="822" spans="1:2">
      <c r="A822" s="437" t="s">
        <v>783</v>
      </c>
      <c r="B822" s="438">
        <v>0</v>
      </c>
    </row>
    <row r="823" spans="1:2">
      <c r="A823" s="437" t="s">
        <v>784</v>
      </c>
      <c r="B823" s="438">
        <v>4175</v>
      </c>
    </row>
    <row r="824" spans="1:2">
      <c r="A824" s="437" t="s">
        <v>785</v>
      </c>
      <c r="B824" s="438">
        <v>4175</v>
      </c>
    </row>
    <row r="825" spans="1:2">
      <c r="A825" s="437" t="s">
        <v>786</v>
      </c>
      <c r="B825" s="438">
        <v>82304</v>
      </c>
    </row>
    <row r="826" spans="1:2">
      <c r="A826" s="437" t="s">
        <v>787</v>
      </c>
      <c r="B826" s="438">
        <v>36140</v>
      </c>
    </row>
    <row r="827" spans="1:2">
      <c r="A827" s="437" t="s">
        <v>177</v>
      </c>
      <c r="B827" s="438">
        <v>969</v>
      </c>
    </row>
    <row r="828" spans="1:2">
      <c r="A828" s="437" t="s">
        <v>178</v>
      </c>
      <c r="B828" s="438">
        <v>0</v>
      </c>
    </row>
    <row r="829" spans="1:2">
      <c r="A829" s="437" t="s">
        <v>179</v>
      </c>
      <c r="B829" s="438">
        <v>0</v>
      </c>
    </row>
    <row r="830" spans="1:2">
      <c r="A830" s="437" t="s">
        <v>788</v>
      </c>
      <c r="B830" s="438">
        <v>746</v>
      </c>
    </row>
    <row r="831" spans="1:2">
      <c r="A831" s="437" t="s">
        <v>789</v>
      </c>
      <c r="B831" s="438">
        <v>0</v>
      </c>
    </row>
    <row r="832" spans="1:2">
      <c r="A832" s="437" t="s">
        <v>790</v>
      </c>
      <c r="B832" s="438">
        <v>0</v>
      </c>
    </row>
    <row r="833" spans="1:2">
      <c r="A833" s="437" t="s">
        <v>791</v>
      </c>
      <c r="B833" s="438">
        <v>0</v>
      </c>
    </row>
    <row r="834" spans="1:2">
      <c r="A834" s="437" t="s">
        <v>792</v>
      </c>
      <c r="B834" s="438">
        <v>70</v>
      </c>
    </row>
    <row r="835" spans="1:2">
      <c r="A835" s="437" t="s">
        <v>793</v>
      </c>
      <c r="B835" s="438">
        <v>0</v>
      </c>
    </row>
    <row r="836" spans="1:2">
      <c r="A836" s="437" t="s">
        <v>794</v>
      </c>
      <c r="B836" s="438">
        <v>34355</v>
      </c>
    </row>
    <row r="837" spans="1:2">
      <c r="A837" s="437" t="s">
        <v>795</v>
      </c>
      <c r="B837" s="438">
        <v>62</v>
      </c>
    </row>
    <row r="838" spans="1:2">
      <c r="A838" s="437" t="s">
        <v>796</v>
      </c>
      <c r="B838" s="438">
        <v>62</v>
      </c>
    </row>
    <row r="839" spans="1:2">
      <c r="A839" s="437" t="s">
        <v>797</v>
      </c>
      <c r="B839" s="438">
        <v>13889</v>
      </c>
    </row>
    <row r="840" spans="1:2">
      <c r="A840" s="437" t="s">
        <v>798</v>
      </c>
      <c r="B840" s="438">
        <v>0</v>
      </c>
    </row>
    <row r="841" spans="1:2">
      <c r="A841" s="437" t="s">
        <v>799</v>
      </c>
      <c r="B841" s="438">
        <v>13889</v>
      </c>
    </row>
    <row r="842" spans="1:2">
      <c r="A842" s="437" t="s">
        <v>800</v>
      </c>
      <c r="B842" s="438">
        <v>2553</v>
      </c>
    </row>
    <row r="843" spans="1:2">
      <c r="A843" s="437" t="s">
        <v>801</v>
      </c>
      <c r="B843" s="438">
        <v>2553</v>
      </c>
    </row>
    <row r="844" spans="1:2">
      <c r="A844" s="437" t="s">
        <v>802</v>
      </c>
      <c r="B844" s="438">
        <v>621</v>
      </c>
    </row>
    <row r="845" spans="1:2">
      <c r="A845" s="437" t="s">
        <v>803</v>
      </c>
      <c r="B845" s="438">
        <v>621</v>
      </c>
    </row>
    <row r="846" spans="1:2">
      <c r="A846" s="437" t="s">
        <v>804</v>
      </c>
      <c r="B846" s="438">
        <v>29039</v>
      </c>
    </row>
    <row r="847" spans="1:2">
      <c r="A847" s="437" t="s">
        <v>805</v>
      </c>
      <c r="B847" s="438">
        <v>29039</v>
      </c>
    </row>
    <row r="848" spans="1:2">
      <c r="A848" s="437" t="s">
        <v>806</v>
      </c>
      <c r="B848" s="438">
        <v>82400</v>
      </c>
    </row>
    <row r="849" spans="1:2">
      <c r="A849" s="437" t="s">
        <v>807</v>
      </c>
      <c r="B849" s="438">
        <v>26822</v>
      </c>
    </row>
    <row r="850" spans="1:2">
      <c r="A850" s="437" t="s">
        <v>177</v>
      </c>
      <c r="B850" s="438">
        <v>612</v>
      </c>
    </row>
    <row r="851" spans="1:2">
      <c r="A851" s="437" t="s">
        <v>178</v>
      </c>
      <c r="B851" s="438">
        <v>0</v>
      </c>
    </row>
    <row r="852" spans="1:2">
      <c r="A852" s="437" t="s">
        <v>179</v>
      </c>
      <c r="B852" s="438">
        <v>0</v>
      </c>
    </row>
    <row r="853" spans="1:2">
      <c r="A853" s="437" t="s">
        <v>186</v>
      </c>
      <c r="B853" s="438">
        <v>6345</v>
      </c>
    </row>
    <row r="854" spans="1:2">
      <c r="A854" s="437" t="s">
        <v>808</v>
      </c>
      <c r="B854" s="438">
        <v>0</v>
      </c>
    </row>
    <row r="855" spans="1:2">
      <c r="A855" s="437" t="s">
        <v>809</v>
      </c>
      <c r="B855" s="438">
        <v>0</v>
      </c>
    </row>
    <row r="856" spans="1:2">
      <c r="A856" s="437" t="s">
        <v>810</v>
      </c>
      <c r="B856" s="438">
        <v>718</v>
      </c>
    </row>
    <row r="857" spans="1:2">
      <c r="A857" s="437" t="s">
        <v>811</v>
      </c>
      <c r="B857" s="438">
        <v>0</v>
      </c>
    </row>
    <row r="858" spans="1:2">
      <c r="A858" s="437" t="s">
        <v>812</v>
      </c>
      <c r="B858" s="438">
        <v>0</v>
      </c>
    </row>
    <row r="859" spans="1:2">
      <c r="A859" s="437" t="s">
        <v>813</v>
      </c>
      <c r="B859" s="438">
        <v>0</v>
      </c>
    </row>
    <row r="860" spans="1:2">
      <c r="A860" s="437" t="s">
        <v>814</v>
      </c>
      <c r="B860" s="438">
        <v>0</v>
      </c>
    </row>
    <row r="861" spans="1:2">
      <c r="A861" s="437" t="s">
        <v>815</v>
      </c>
      <c r="B861" s="438">
        <v>0</v>
      </c>
    </row>
    <row r="862" spans="1:2">
      <c r="A862" s="437" t="s">
        <v>816</v>
      </c>
      <c r="B862" s="438">
        <v>0</v>
      </c>
    </row>
    <row r="863" spans="1:2">
      <c r="A863" s="437" t="s">
        <v>817</v>
      </c>
      <c r="B863" s="438">
        <v>0</v>
      </c>
    </row>
    <row r="864" spans="1:2">
      <c r="A864" s="437" t="s">
        <v>818</v>
      </c>
      <c r="B864" s="438">
        <v>0</v>
      </c>
    </row>
    <row r="865" spans="1:2">
      <c r="A865" s="437" t="s">
        <v>819</v>
      </c>
      <c r="B865" s="438">
        <v>3065</v>
      </c>
    </row>
    <row r="866" spans="1:2">
      <c r="A866" s="437" t="s">
        <v>820</v>
      </c>
      <c r="B866" s="438">
        <v>0</v>
      </c>
    </row>
    <row r="867" spans="1:2">
      <c r="A867" s="437" t="s">
        <v>821</v>
      </c>
      <c r="B867" s="438">
        <v>0</v>
      </c>
    </row>
    <row r="868" spans="1:2">
      <c r="A868" s="437" t="s">
        <v>822</v>
      </c>
      <c r="B868" s="438">
        <v>0</v>
      </c>
    </row>
    <row r="869" spans="1:2">
      <c r="A869" s="437" t="s">
        <v>823</v>
      </c>
      <c r="B869" s="438">
        <v>0</v>
      </c>
    </row>
    <row r="870" spans="1:2">
      <c r="A870" s="437" t="s">
        <v>824</v>
      </c>
      <c r="B870" s="438">
        <v>0</v>
      </c>
    </row>
    <row r="871" spans="1:2">
      <c r="A871" s="437" t="s">
        <v>825</v>
      </c>
      <c r="B871" s="438">
        <v>4972</v>
      </c>
    </row>
    <row r="872" spans="1:2">
      <c r="A872" s="437" t="s">
        <v>826</v>
      </c>
      <c r="B872" s="438">
        <v>0</v>
      </c>
    </row>
    <row r="873" spans="1:2">
      <c r="A873" s="437" t="s">
        <v>827</v>
      </c>
      <c r="B873" s="438">
        <v>8737</v>
      </c>
    </row>
    <row r="874" spans="1:2">
      <c r="A874" s="437" t="s">
        <v>828</v>
      </c>
      <c r="B874" s="438">
        <v>2373</v>
      </c>
    </row>
    <row r="875" spans="1:2">
      <c r="A875" s="437" t="s">
        <v>829</v>
      </c>
      <c r="B875" s="438">
        <v>3765</v>
      </c>
    </row>
    <row r="876" spans="1:2">
      <c r="A876" s="437" t="s">
        <v>177</v>
      </c>
      <c r="B876" s="438">
        <v>0</v>
      </c>
    </row>
    <row r="877" spans="1:2">
      <c r="A877" s="437" t="s">
        <v>178</v>
      </c>
      <c r="B877" s="438">
        <v>0</v>
      </c>
    </row>
    <row r="878" spans="1:2">
      <c r="A878" s="437" t="s">
        <v>179</v>
      </c>
      <c r="B878" s="438">
        <v>0</v>
      </c>
    </row>
    <row r="879" spans="1:2">
      <c r="A879" s="437" t="s">
        <v>830</v>
      </c>
      <c r="B879" s="438">
        <v>198</v>
      </c>
    </row>
    <row r="880" spans="1:2">
      <c r="A880" s="437" t="s">
        <v>831</v>
      </c>
      <c r="B880" s="438">
        <v>103</v>
      </c>
    </row>
    <row r="881" spans="1:2">
      <c r="A881" s="437" t="s">
        <v>832</v>
      </c>
      <c r="B881" s="438">
        <v>0</v>
      </c>
    </row>
    <row r="882" spans="1:2">
      <c r="A882" s="437" t="s">
        <v>833</v>
      </c>
      <c r="B882" s="438">
        <v>386</v>
      </c>
    </row>
    <row r="883" spans="1:2">
      <c r="A883" s="437" t="s">
        <v>834</v>
      </c>
      <c r="B883" s="438">
        <v>101</v>
      </c>
    </row>
    <row r="884" spans="1:2">
      <c r="A884" s="437" t="s">
        <v>835</v>
      </c>
      <c r="B884" s="438">
        <v>0</v>
      </c>
    </row>
    <row r="885" spans="1:2">
      <c r="A885" s="437" t="s">
        <v>836</v>
      </c>
      <c r="B885" s="438">
        <v>0</v>
      </c>
    </row>
    <row r="886" spans="1:2">
      <c r="A886" s="437" t="s">
        <v>837</v>
      </c>
      <c r="B886" s="438">
        <v>0</v>
      </c>
    </row>
    <row r="887" spans="1:2">
      <c r="A887" s="437" t="s">
        <v>838</v>
      </c>
      <c r="B887" s="438">
        <v>0</v>
      </c>
    </row>
    <row r="888" spans="1:2">
      <c r="A888" s="437" t="s">
        <v>839</v>
      </c>
      <c r="B888" s="438">
        <v>0</v>
      </c>
    </row>
    <row r="889" spans="1:2">
      <c r="A889" s="437" t="s">
        <v>840</v>
      </c>
      <c r="B889" s="438">
        <v>0</v>
      </c>
    </row>
    <row r="890" spans="1:2">
      <c r="A890" s="437" t="s">
        <v>841</v>
      </c>
      <c r="B890" s="438">
        <v>0</v>
      </c>
    </row>
    <row r="891" spans="1:2">
      <c r="A891" s="437" t="s">
        <v>842</v>
      </c>
      <c r="B891" s="438">
        <v>0</v>
      </c>
    </row>
    <row r="892" spans="1:2">
      <c r="A892" s="437" t="s">
        <v>843</v>
      </c>
      <c r="B892" s="438">
        <v>0</v>
      </c>
    </row>
    <row r="893" spans="1:2">
      <c r="A893" s="437" t="s">
        <v>844</v>
      </c>
      <c r="B893" s="438">
        <v>2458</v>
      </c>
    </row>
    <row r="894" spans="1:2">
      <c r="A894" s="437" t="s">
        <v>845</v>
      </c>
      <c r="B894" s="438">
        <v>0</v>
      </c>
    </row>
    <row r="895" spans="1:2">
      <c r="A895" s="437" t="s">
        <v>814</v>
      </c>
      <c r="B895" s="438">
        <v>0</v>
      </c>
    </row>
    <row r="896" spans="1:2">
      <c r="A896" s="437" t="s">
        <v>846</v>
      </c>
      <c r="B896" s="438">
        <v>519</v>
      </c>
    </row>
    <row r="897" spans="1:2">
      <c r="A897" s="437" t="s">
        <v>847</v>
      </c>
      <c r="B897" s="438">
        <v>8343</v>
      </c>
    </row>
    <row r="898" spans="1:2">
      <c r="A898" s="437" t="s">
        <v>177</v>
      </c>
      <c r="B898" s="438">
        <v>0</v>
      </c>
    </row>
    <row r="899" spans="1:2">
      <c r="A899" s="437" t="s">
        <v>178</v>
      </c>
      <c r="B899" s="438">
        <v>0</v>
      </c>
    </row>
    <row r="900" spans="1:2">
      <c r="A900" s="437" t="s">
        <v>179</v>
      </c>
      <c r="B900" s="438">
        <v>0</v>
      </c>
    </row>
    <row r="901" spans="1:2">
      <c r="A901" s="437" t="s">
        <v>848</v>
      </c>
      <c r="B901" s="438">
        <v>0</v>
      </c>
    </row>
    <row r="902" spans="1:2">
      <c r="A902" s="437" t="s">
        <v>849</v>
      </c>
      <c r="B902" s="438">
        <v>2967</v>
      </c>
    </row>
    <row r="903" spans="1:2">
      <c r="A903" s="437" t="s">
        <v>850</v>
      </c>
      <c r="B903" s="438">
        <v>1059</v>
      </c>
    </row>
    <row r="904" spans="1:2">
      <c r="A904" s="437" t="s">
        <v>851</v>
      </c>
      <c r="B904" s="438">
        <v>0</v>
      </c>
    </row>
    <row r="905" spans="1:2">
      <c r="A905" s="437" t="s">
        <v>852</v>
      </c>
      <c r="B905" s="438">
        <v>0</v>
      </c>
    </row>
    <row r="906" spans="1:2">
      <c r="A906" s="437" t="s">
        <v>853</v>
      </c>
      <c r="B906" s="438">
        <v>0</v>
      </c>
    </row>
    <row r="907" spans="1:2">
      <c r="A907" s="437" t="s">
        <v>854</v>
      </c>
      <c r="B907" s="438">
        <v>0</v>
      </c>
    </row>
    <row r="908" spans="1:2">
      <c r="A908" s="437" t="s">
        <v>855</v>
      </c>
      <c r="B908" s="438">
        <v>0</v>
      </c>
    </row>
    <row r="909" spans="1:2">
      <c r="A909" s="437" t="s">
        <v>856</v>
      </c>
      <c r="B909" s="438">
        <v>0</v>
      </c>
    </row>
    <row r="910" spans="1:2">
      <c r="A910" s="437" t="s">
        <v>857</v>
      </c>
      <c r="B910" s="438">
        <v>60</v>
      </c>
    </row>
    <row r="911" spans="1:2">
      <c r="A911" s="437" t="s">
        <v>858</v>
      </c>
      <c r="B911" s="438">
        <v>10</v>
      </c>
    </row>
    <row r="912" spans="1:2">
      <c r="A912" s="437" t="s">
        <v>859</v>
      </c>
      <c r="B912" s="438">
        <v>0</v>
      </c>
    </row>
    <row r="913" spans="1:2">
      <c r="A913" s="437" t="s">
        <v>860</v>
      </c>
      <c r="B913" s="438">
        <v>1080</v>
      </c>
    </row>
    <row r="914" spans="1:2">
      <c r="A914" s="437" t="s">
        <v>861</v>
      </c>
      <c r="B914" s="438">
        <v>0</v>
      </c>
    </row>
    <row r="915" spans="1:2">
      <c r="A915" s="437" t="s">
        <v>862</v>
      </c>
      <c r="B915" s="438">
        <v>0</v>
      </c>
    </row>
    <row r="916" spans="1:2">
      <c r="A916" s="437" t="s">
        <v>863</v>
      </c>
      <c r="B916" s="438">
        <v>0</v>
      </c>
    </row>
    <row r="917" spans="1:2">
      <c r="A917" s="437" t="s">
        <v>864</v>
      </c>
      <c r="B917" s="438">
        <v>0</v>
      </c>
    </row>
    <row r="918" spans="1:2">
      <c r="A918" s="437" t="s">
        <v>865</v>
      </c>
      <c r="B918" s="438">
        <v>0</v>
      </c>
    </row>
    <row r="919" spans="1:2">
      <c r="A919" s="437" t="s">
        <v>841</v>
      </c>
      <c r="B919" s="438">
        <v>0</v>
      </c>
    </row>
    <row r="920" spans="1:2">
      <c r="A920" s="437" t="s">
        <v>866</v>
      </c>
      <c r="B920" s="438">
        <v>0</v>
      </c>
    </row>
    <row r="921" spans="1:2">
      <c r="A921" s="437" t="s">
        <v>867</v>
      </c>
      <c r="B921" s="438">
        <v>100</v>
      </c>
    </row>
    <row r="922" spans="1:2">
      <c r="A922" s="437" t="s">
        <v>868</v>
      </c>
      <c r="B922" s="438">
        <v>0</v>
      </c>
    </row>
    <row r="923" spans="1:2">
      <c r="A923" s="437" t="s">
        <v>869</v>
      </c>
      <c r="B923" s="438">
        <v>0</v>
      </c>
    </row>
    <row r="924" spans="1:2">
      <c r="A924" s="437" t="s">
        <v>870</v>
      </c>
      <c r="B924" s="438">
        <v>3067</v>
      </c>
    </row>
    <row r="925" spans="1:2">
      <c r="A925" s="437" t="s">
        <v>871</v>
      </c>
      <c r="B925" s="438">
        <v>6233</v>
      </c>
    </row>
    <row r="926" spans="1:2">
      <c r="A926" s="437" t="s">
        <v>177</v>
      </c>
      <c r="B926" s="438">
        <v>0</v>
      </c>
    </row>
    <row r="927" spans="1:2">
      <c r="A927" s="437" t="s">
        <v>178</v>
      </c>
      <c r="B927" s="438">
        <v>0</v>
      </c>
    </row>
    <row r="928" spans="1:2">
      <c r="A928" s="437" t="s">
        <v>179</v>
      </c>
      <c r="B928" s="438">
        <v>0</v>
      </c>
    </row>
    <row r="929" spans="1:2">
      <c r="A929" s="437" t="s">
        <v>872</v>
      </c>
      <c r="B929" s="438">
        <v>0</v>
      </c>
    </row>
    <row r="930" spans="1:2">
      <c r="A930" s="437" t="s">
        <v>873</v>
      </c>
      <c r="B930" s="438">
        <v>690</v>
      </c>
    </row>
    <row r="931" spans="1:2">
      <c r="A931" s="437" t="s">
        <v>874</v>
      </c>
      <c r="B931" s="438">
        <v>0</v>
      </c>
    </row>
    <row r="932" spans="1:2">
      <c r="A932" s="437" t="s">
        <v>875</v>
      </c>
      <c r="B932" s="438">
        <v>0</v>
      </c>
    </row>
    <row r="933" spans="1:2">
      <c r="A933" s="437" t="s">
        <v>876</v>
      </c>
      <c r="B933" s="438">
        <v>0</v>
      </c>
    </row>
    <row r="934" spans="1:2">
      <c r="A934" s="437" t="s">
        <v>186</v>
      </c>
      <c r="B934" s="438">
        <v>0</v>
      </c>
    </row>
    <row r="935" spans="1:2">
      <c r="A935" s="437" t="s">
        <v>877</v>
      </c>
      <c r="B935" s="438">
        <v>5543</v>
      </c>
    </row>
    <row r="936" spans="1:2">
      <c r="A936" s="437" t="s">
        <v>878</v>
      </c>
      <c r="B936" s="438">
        <v>22209</v>
      </c>
    </row>
    <row r="937" spans="1:2">
      <c r="A937" s="437" t="s">
        <v>879</v>
      </c>
      <c r="B937" s="438">
        <v>5373</v>
      </c>
    </row>
    <row r="938" spans="1:2">
      <c r="A938" s="437" t="s">
        <v>880</v>
      </c>
      <c r="B938" s="438">
        <v>0</v>
      </c>
    </row>
    <row r="939" spans="1:2">
      <c r="A939" s="437" t="s">
        <v>881</v>
      </c>
      <c r="B939" s="438">
        <v>15399</v>
      </c>
    </row>
    <row r="940" spans="1:2">
      <c r="A940" s="437" t="s">
        <v>882</v>
      </c>
      <c r="B940" s="438">
        <v>0</v>
      </c>
    </row>
    <row r="941" spans="1:2">
      <c r="A941" s="437" t="s">
        <v>883</v>
      </c>
      <c r="B941" s="438">
        <v>0</v>
      </c>
    </row>
    <row r="942" spans="1:2">
      <c r="A942" s="437" t="s">
        <v>884</v>
      </c>
      <c r="B942" s="438">
        <v>1437</v>
      </c>
    </row>
    <row r="943" spans="1:2">
      <c r="A943" s="437" t="s">
        <v>885</v>
      </c>
      <c r="B943" s="438">
        <v>4350</v>
      </c>
    </row>
    <row r="944" spans="1:2">
      <c r="A944" s="437" t="s">
        <v>886</v>
      </c>
      <c r="B944" s="438">
        <v>0</v>
      </c>
    </row>
    <row r="945" spans="1:2">
      <c r="A945" s="437" t="s">
        <v>887</v>
      </c>
      <c r="B945" s="438">
        <v>3640</v>
      </c>
    </row>
    <row r="946" spans="1:2">
      <c r="A946" s="437" t="s">
        <v>888</v>
      </c>
      <c r="B946" s="438">
        <v>597</v>
      </c>
    </row>
    <row r="947" spans="1:2">
      <c r="A947" s="437" t="s">
        <v>889</v>
      </c>
      <c r="B947" s="438">
        <v>0</v>
      </c>
    </row>
    <row r="948" spans="1:2">
      <c r="A948" s="437" t="s">
        <v>890</v>
      </c>
      <c r="B948" s="438">
        <v>113</v>
      </c>
    </row>
    <row r="949" spans="1:2">
      <c r="A949" s="437" t="s">
        <v>891</v>
      </c>
      <c r="B949" s="438">
        <v>0</v>
      </c>
    </row>
    <row r="950" spans="1:2">
      <c r="A950" s="437" t="s">
        <v>892</v>
      </c>
      <c r="B950" s="438">
        <v>0</v>
      </c>
    </row>
    <row r="951" spans="1:2">
      <c r="A951" s="437" t="s">
        <v>893</v>
      </c>
      <c r="B951" s="438">
        <v>0</v>
      </c>
    </row>
    <row r="952" spans="1:2">
      <c r="A952" s="437" t="s">
        <v>894</v>
      </c>
      <c r="B952" s="438">
        <v>10678</v>
      </c>
    </row>
    <row r="953" spans="1:2">
      <c r="A953" s="437" t="s">
        <v>895</v>
      </c>
      <c r="B953" s="438">
        <v>0</v>
      </c>
    </row>
    <row r="954" spans="1:2">
      <c r="A954" s="437" t="s">
        <v>896</v>
      </c>
      <c r="B954" s="438">
        <v>10678</v>
      </c>
    </row>
    <row r="955" spans="1:2">
      <c r="A955" s="437" t="s">
        <v>897</v>
      </c>
      <c r="B955" s="438">
        <v>14174</v>
      </c>
    </row>
    <row r="956" spans="1:2">
      <c r="A956" s="437" t="s">
        <v>898</v>
      </c>
      <c r="B956" s="438">
        <v>11244</v>
      </c>
    </row>
    <row r="957" spans="1:2">
      <c r="A957" s="437" t="s">
        <v>177</v>
      </c>
      <c r="B957" s="438">
        <v>201</v>
      </c>
    </row>
    <row r="958" spans="1:2">
      <c r="A958" s="437" t="s">
        <v>178</v>
      </c>
      <c r="B958" s="438">
        <v>134</v>
      </c>
    </row>
    <row r="959" spans="1:2">
      <c r="A959" s="437" t="s">
        <v>179</v>
      </c>
      <c r="B959" s="438">
        <v>0</v>
      </c>
    </row>
    <row r="960" spans="1:2">
      <c r="A960" s="437" t="s">
        <v>899</v>
      </c>
      <c r="B960" s="438">
        <v>7963</v>
      </c>
    </row>
    <row r="961" spans="1:2">
      <c r="A961" s="437" t="s">
        <v>900</v>
      </c>
      <c r="B961" s="438">
        <v>1045</v>
      </c>
    </row>
    <row r="962" spans="1:2">
      <c r="A962" s="437" t="s">
        <v>901</v>
      </c>
      <c r="B962" s="438">
        <v>0</v>
      </c>
    </row>
    <row r="963" spans="1:2">
      <c r="A963" s="437" t="s">
        <v>902</v>
      </c>
      <c r="B963" s="438">
        <v>0</v>
      </c>
    </row>
    <row r="964" spans="1:2">
      <c r="A964" s="437" t="s">
        <v>903</v>
      </c>
      <c r="B964" s="438">
        <v>0</v>
      </c>
    </row>
    <row r="965" spans="1:2">
      <c r="A965" s="437" t="s">
        <v>904</v>
      </c>
      <c r="B965" s="438">
        <v>0</v>
      </c>
    </row>
    <row r="966" spans="1:2">
      <c r="A966" s="437" t="s">
        <v>905</v>
      </c>
      <c r="B966" s="438">
        <v>0</v>
      </c>
    </row>
    <row r="967" spans="1:2">
      <c r="A967" s="437" t="s">
        <v>906</v>
      </c>
      <c r="B967" s="438">
        <v>0</v>
      </c>
    </row>
    <row r="968" spans="1:2">
      <c r="A968" s="437" t="s">
        <v>907</v>
      </c>
      <c r="B968" s="438">
        <v>0</v>
      </c>
    </row>
    <row r="969" spans="1:2">
      <c r="A969" s="437" t="s">
        <v>908</v>
      </c>
      <c r="B969" s="438">
        <v>0</v>
      </c>
    </row>
    <row r="970" spans="1:2">
      <c r="A970" s="437" t="s">
        <v>909</v>
      </c>
      <c r="B970" s="438">
        <v>0</v>
      </c>
    </row>
    <row r="971" spans="1:2">
      <c r="A971" s="437" t="s">
        <v>910</v>
      </c>
      <c r="B971" s="438">
        <v>0</v>
      </c>
    </row>
    <row r="972" spans="1:2">
      <c r="A972" s="437" t="s">
        <v>911</v>
      </c>
      <c r="B972" s="438">
        <v>0</v>
      </c>
    </row>
    <row r="973" spans="1:2">
      <c r="A973" s="437" t="s">
        <v>912</v>
      </c>
      <c r="B973" s="438">
        <v>0</v>
      </c>
    </row>
    <row r="974" spans="1:2">
      <c r="A974" s="437" t="s">
        <v>913</v>
      </c>
      <c r="B974" s="438">
        <v>0</v>
      </c>
    </row>
    <row r="975" spans="1:2">
      <c r="A975" s="437" t="s">
        <v>914</v>
      </c>
      <c r="B975" s="438">
        <v>0</v>
      </c>
    </row>
    <row r="976" spans="1:2">
      <c r="A976" s="437" t="s">
        <v>915</v>
      </c>
      <c r="B976" s="438">
        <v>0</v>
      </c>
    </row>
    <row r="977" spans="1:2">
      <c r="A977" s="437" t="s">
        <v>916</v>
      </c>
      <c r="B977" s="438">
        <v>1901</v>
      </c>
    </row>
    <row r="978" spans="1:2">
      <c r="A978" s="437" t="s">
        <v>917</v>
      </c>
      <c r="B978" s="438">
        <v>0</v>
      </c>
    </row>
    <row r="979" spans="1:2">
      <c r="A979" s="437" t="s">
        <v>177</v>
      </c>
      <c r="B979" s="438">
        <v>0</v>
      </c>
    </row>
    <row r="980" spans="1:2">
      <c r="A980" s="437" t="s">
        <v>178</v>
      </c>
      <c r="B980" s="438">
        <v>0</v>
      </c>
    </row>
    <row r="981" spans="1:2">
      <c r="A981" s="437" t="s">
        <v>179</v>
      </c>
      <c r="B981" s="438">
        <v>0</v>
      </c>
    </row>
    <row r="982" spans="1:2">
      <c r="A982" s="437" t="s">
        <v>918</v>
      </c>
      <c r="B982" s="438">
        <v>0</v>
      </c>
    </row>
    <row r="983" spans="1:2">
      <c r="A983" s="437" t="s">
        <v>919</v>
      </c>
      <c r="B983" s="438">
        <v>0</v>
      </c>
    </row>
    <row r="984" spans="1:2">
      <c r="A984" s="437" t="s">
        <v>920</v>
      </c>
      <c r="B984" s="438">
        <v>0</v>
      </c>
    </row>
    <row r="985" spans="1:2">
      <c r="A985" s="437" t="s">
        <v>921</v>
      </c>
      <c r="B985" s="438">
        <v>0</v>
      </c>
    </row>
    <row r="986" spans="1:2">
      <c r="A986" s="437" t="s">
        <v>922</v>
      </c>
      <c r="B986" s="438">
        <v>0</v>
      </c>
    </row>
    <row r="987" spans="1:2">
      <c r="A987" s="437" t="s">
        <v>923</v>
      </c>
      <c r="B987" s="438">
        <v>0</v>
      </c>
    </row>
    <row r="988" spans="1:2">
      <c r="A988" s="437" t="s">
        <v>924</v>
      </c>
      <c r="B988" s="438">
        <v>0</v>
      </c>
    </row>
    <row r="989" spans="1:2">
      <c r="A989" s="437" t="s">
        <v>177</v>
      </c>
      <c r="B989" s="438">
        <v>0</v>
      </c>
    </row>
    <row r="990" spans="1:2">
      <c r="A990" s="437" t="s">
        <v>178</v>
      </c>
      <c r="B990" s="438">
        <v>0</v>
      </c>
    </row>
    <row r="991" spans="1:2">
      <c r="A991" s="437" t="s">
        <v>179</v>
      </c>
      <c r="B991" s="438">
        <v>0</v>
      </c>
    </row>
    <row r="992" spans="1:2">
      <c r="A992" s="437" t="s">
        <v>925</v>
      </c>
      <c r="B992" s="438">
        <v>0</v>
      </c>
    </row>
    <row r="993" spans="1:2">
      <c r="A993" s="437" t="s">
        <v>926</v>
      </c>
      <c r="B993" s="438">
        <v>0</v>
      </c>
    </row>
    <row r="994" spans="1:2">
      <c r="A994" s="437" t="s">
        <v>927</v>
      </c>
      <c r="B994" s="438">
        <v>0</v>
      </c>
    </row>
    <row r="995" spans="1:2">
      <c r="A995" s="437" t="s">
        <v>928</v>
      </c>
      <c r="B995" s="438">
        <v>0</v>
      </c>
    </row>
    <row r="996" spans="1:2">
      <c r="A996" s="437" t="s">
        <v>929</v>
      </c>
      <c r="B996" s="438">
        <v>0</v>
      </c>
    </row>
    <row r="997" spans="1:2">
      <c r="A997" s="437" t="s">
        <v>930</v>
      </c>
      <c r="B997" s="438">
        <v>0</v>
      </c>
    </row>
    <row r="998" spans="1:2">
      <c r="A998" s="437" t="s">
        <v>931</v>
      </c>
      <c r="B998" s="438">
        <v>0</v>
      </c>
    </row>
    <row r="999" spans="1:2">
      <c r="A999" s="437" t="s">
        <v>177</v>
      </c>
      <c r="B999" s="438">
        <v>0</v>
      </c>
    </row>
    <row r="1000" spans="1:2">
      <c r="A1000" s="437" t="s">
        <v>178</v>
      </c>
      <c r="B1000" s="438">
        <v>0</v>
      </c>
    </row>
    <row r="1001" spans="1:2">
      <c r="A1001" s="437" t="s">
        <v>179</v>
      </c>
      <c r="B1001" s="438">
        <v>0</v>
      </c>
    </row>
    <row r="1002" spans="1:2">
      <c r="A1002" s="437" t="s">
        <v>922</v>
      </c>
      <c r="B1002" s="438">
        <v>0</v>
      </c>
    </row>
    <row r="1003" spans="1:2">
      <c r="A1003" s="437" t="s">
        <v>932</v>
      </c>
      <c r="B1003" s="438">
        <v>0</v>
      </c>
    </row>
    <row r="1004" spans="1:2">
      <c r="A1004" s="437" t="s">
        <v>933</v>
      </c>
      <c r="B1004" s="438">
        <v>0</v>
      </c>
    </row>
    <row r="1005" spans="1:2">
      <c r="A1005" s="437" t="s">
        <v>934</v>
      </c>
      <c r="B1005" s="438">
        <v>77</v>
      </c>
    </row>
    <row r="1006" spans="1:2">
      <c r="A1006" s="437" t="s">
        <v>935</v>
      </c>
      <c r="B1006" s="438">
        <v>0</v>
      </c>
    </row>
    <row r="1007" spans="1:2">
      <c r="A1007" s="437" t="s">
        <v>936</v>
      </c>
      <c r="B1007" s="438">
        <v>77</v>
      </c>
    </row>
    <row r="1008" spans="1:2">
      <c r="A1008" s="437" t="s">
        <v>937</v>
      </c>
      <c r="B1008" s="438">
        <v>0</v>
      </c>
    </row>
    <row r="1009" spans="1:2">
      <c r="A1009" s="437" t="s">
        <v>938</v>
      </c>
      <c r="B1009" s="438">
        <v>0</v>
      </c>
    </row>
    <row r="1010" spans="1:2">
      <c r="A1010" s="437" t="s">
        <v>939</v>
      </c>
      <c r="B1010" s="438">
        <v>2853</v>
      </c>
    </row>
    <row r="1011" spans="1:2">
      <c r="A1011" s="437" t="s">
        <v>940</v>
      </c>
      <c r="B1011" s="438">
        <v>2</v>
      </c>
    </row>
    <row r="1012" spans="1:2">
      <c r="A1012" s="437" t="s">
        <v>941</v>
      </c>
      <c r="B1012" s="438">
        <v>2851</v>
      </c>
    </row>
    <row r="1013" spans="1:2">
      <c r="A1013" s="437" t="s">
        <v>942</v>
      </c>
      <c r="B1013" s="438">
        <v>4718</v>
      </c>
    </row>
    <row r="1014" spans="1:2">
      <c r="A1014" s="437" t="s">
        <v>943</v>
      </c>
      <c r="B1014" s="438">
        <v>0</v>
      </c>
    </row>
    <row r="1015" spans="1:2">
      <c r="A1015" s="437" t="s">
        <v>177</v>
      </c>
      <c r="B1015" s="438">
        <v>0</v>
      </c>
    </row>
    <row r="1016" spans="1:2">
      <c r="A1016" s="437" t="s">
        <v>178</v>
      </c>
      <c r="B1016" s="438">
        <v>0</v>
      </c>
    </row>
    <row r="1017" spans="1:2">
      <c r="A1017" s="437" t="s">
        <v>179</v>
      </c>
      <c r="B1017" s="438">
        <v>0</v>
      </c>
    </row>
    <row r="1018" spans="1:2">
      <c r="A1018" s="437" t="s">
        <v>944</v>
      </c>
      <c r="B1018" s="438">
        <v>0</v>
      </c>
    </row>
    <row r="1019" spans="1:2">
      <c r="A1019" s="437" t="s">
        <v>945</v>
      </c>
      <c r="B1019" s="438">
        <v>0</v>
      </c>
    </row>
    <row r="1020" spans="1:2">
      <c r="A1020" s="437" t="s">
        <v>946</v>
      </c>
      <c r="B1020" s="438">
        <v>0</v>
      </c>
    </row>
    <row r="1021" spans="1:2">
      <c r="A1021" s="437" t="s">
        <v>947</v>
      </c>
      <c r="B1021" s="438">
        <v>0</v>
      </c>
    </row>
    <row r="1022" spans="1:2">
      <c r="A1022" s="437" t="s">
        <v>948</v>
      </c>
      <c r="B1022" s="438">
        <v>0</v>
      </c>
    </row>
    <row r="1023" spans="1:2">
      <c r="A1023" s="437" t="s">
        <v>949</v>
      </c>
      <c r="B1023" s="438">
        <v>0</v>
      </c>
    </row>
    <row r="1024" spans="1:2">
      <c r="A1024" s="437" t="s">
        <v>950</v>
      </c>
      <c r="B1024" s="438">
        <v>2995</v>
      </c>
    </row>
    <row r="1025" spans="1:2">
      <c r="A1025" s="437" t="s">
        <v>177</v>
      </c>
      <c r="B1025" s="438">
        <v>0</v>
      </c>
    </row>
    <row r="1026" spans="1:2">
      <c r="A1026" s="437" t="s">
        <v>178</v>
      </c>
      <c r="B1026" s="438">
        <v>0</v>
      </c>
    </row>
    <row r="1027" spans="1:2">
      <c r="A1027" s="437" t="s">
        <v>179</v>
      </c>
      <c r="B1027" s="438">
        <v>0</v>
      </c>
    </row>
    <row r="1028" spans="1:2">
      <c r="A1028" s="437" t="s">
        <v>951</v>
      </c>
      <c r="B1028" s="438">
        <v>0</v>
      </c>
    </row>
    <row r="1029" spans="1:2">
      <c r="A1029" s="437" t="s">
        <v>952</v>
      </c>
      <c r="B1029" s="438">
        <v>0</v>
      </c>
    </row>
    <row r="1030" spans="1:2">
      <c r="A1030" s="437" t="s">
        <v>953</v>
      </c>
      <c r="B1030" s="438">
        <v>0</v>
      </c>
    </row>
    <row r="1031" spans="1:2">
      <c r="A1031" s="437" t="s">
        <v>954</v>
      </c>
      <c r="B1031" s="438">
        <v>0</v>
      </c>
    </row>
    <row r="1032" spans="1:2">
      <c r="A1032" s="437" t="s">
        <v>955</v>
      </c>
      <c r="B1032" s="438">
        <v>0</v>
      </c>
    </row>
    <row r="1033" spans="1:2">
      <c r="A1033" s="437" t="s">
        <v>956</v>
      </c>
      <c r="B1033" s="438">
        <v>0</v>
      </c>
    </row>
    <row r="1034" spans="1:2">
      <c r="A1034" s="437" t="s">
        <v>957</v>
      </c>
      <c r="B1034" s="438">
        <v>0</v>
      </c>
    </row>
    <row r="1035" spans="1:2">
      <c r="A1035" s="437" t="s">
        <v>958</v>
      </c>
      <c r="B1035" s="438">
        <v>0</v>
      </c>
    </row>
    <row r="1036" spans="1:2">
      <c r="A1036" s="437" t="s">
        <v>959</v>
      </c>
      <c r="B1036" s="438">
        <v>0</v>
      </c>
    </row>
    <row r="1037" spans="1:2">
      <c r="A1037" s="437" t="s">
        <v>960</v>
      </c>
      <c r="B1037" s="438">
        <v>0</v>
      </c>
    </row>
    <row r="1038" spans="1:2">
      <c r="A1038" s="437" t="s">
        <v>961</v>
      </c>
      <c r="B1038" s="438">
        <v>0</v>
      </c>
    </row>
    <row r="1039" spans="1:2">
      <c r="A1039" s="437" t="s">
        <v>962</v>
      </c>
      <c r="B1039" s="438">
        <v>2995</v>
      </c>
    </row>
    <row r="1040" spans="1:2">
      <c r="A1040" s="437" t="s">
        <v>963</v>
      </c>
      <c r="B1040" s="438">
        <v>0</v>
      </c>
    </row>
    <row r="1041" spans="1:2">
      <c r="A1041" s="437" t="s">
        <v>177</v>
      </c>
      <c r="B1041" s="438">
        <v>0</v>
      </c>
    </row>
    <row r="1042" spans="1:2">
      <c r="A1042" s="437" t="s">
        <v>178</v>
      </c>
      <c r="B1042" s="438">
        <v>0</v>
      </c>
    </row>
    <row r="1043" spans="1:2">
      <c r="A1043" s="437" t="s">
        <v>179</v>
      </c>
      <c r="B1043" s="438">
        <v>0</v>
      </c>
    </row>
    <row r="1044" spans="1:2">
      <c r="A1044" s="437" t="s">
        <v>964</v>
      </c>
      <c r="B1044" s="438">
        <v>0</v>
      </c>
    </row>
    <row r="1045" spans="1:2">
      <c r="A1045" s="437" t="s">
        <v>965</v>
      </c>
      <c r="B1045" s="438">
        <v>5</v>
      </c>
    </row>
    <row r="1046" spans="1:2">
      <c r="A1046" s="437" t="s">
        <v>177</v>
      </c>
      <c r="B1046" s="438">
        <v>0</v>
      </c>
    </row>
    <row r="1047" spans="1:2">
      <c r="A1047" s="437" t="s">
        <v>178</v>
      </c>
      <c r="B1047" s="438">
        <v>0</v>
      </c>
    </row>
    <row r="1048" spans="1:2">
      <c r="A1048" s="437" t="s">
        <v>179</v>
      </c>
      <c r="B1048" s="438">
        <v>0</v>
      </c>
    </row>
    <row r="1049" spans="1:2">
      <c r="A1049" s="437" t="s">
        <v>966</v>
      </c>
      <c r="B1049" s="438">
        <v>0</v>
      </c>
    </row>
    <row r="1050" spans="1:2">
      <c r="A1050" s="437" t="s">
        <v>967</v>
      </c>
      <c r="B1050" s="438">
        <v>0</v>
      </c>
    </row>
    <row r="1051" spans="1:2">
      <c r="A1051" s="437" t="s">
        <v>968</v>
      </c>
      <c r="B1051" s="438">
        <v>0</v>
      </c>
    </row>
    <row r="1052" spans="1:2">
      <c r="A1052" s="437" t="s">
        <v>969</v>
      </c>
      <c r="B1052" s="438">
        <v>0</v>
      </c>
    </row>
    <row r="1053" spans="1:2">
      <c r="A1053" s="437" t="s">
        <v>970</v>
      </c>
      <c r="B1053" s="438">
        <v>0</v>
      </c>
    </row>
    <row r="1054" spans="1:2">
      <c r="A1054" s="437" t="s">
        <v>186</v>
      </c>
      <c r="B1054" s="438">
        <v>0</v>
      </c>
    </row>
    <row r="1055" spans="1:2">
      <c r="A1055" s="437" t="s">
        <v>971</v>
      </c>
      <c r="B1055" s="438">
        <v>5</v>
      </c>
    </row>
    <row r="1056" spans="1:2">
      <c r="A1056" s="437" t="s">
        <v>972</v>
      </c>
      <c r="B1056" s="438">
        <v>2</v>
      </c>
    </row>
    <row r="1057" spans="1:2">
      <c r="A1057" s="437" t="s">
        <v>177</v>
      </c>
      <c r="B1057" s="438">
        <v>0</v>
      </c>
    </row>
    <row r="1058" spans="1:2">
      <c r="A1058" s="437" t="s">
        <v>178</v>
      </c>
      <c r="B1058" s="438">
        <v>0</v>
      </c>
    </row>
    <row r="1059" spans="1:2">
      <c r="A1059" s="437" t="s">
        <v>179</v>
      </c>
      <c r="B1059" s="438">
        <v>0</v>
      </c>
    </row>
    <row r="1060" spans="1:2">
      <c r="A1060" s="437" t="s">
        <v>973</v>
      </c>
      <c r="B1060" s="438">
        <v>0</v>
      </c>
    </row>
    <row r="1061" spans="1:2">
      <c r="A1061" s="437" t="s">
        <v>974</v>
      </c>
      <c r="B1061" s="438">
        <v>0</v>
      </c>
    </row>
    <row r="1062" spans="1:2">
      <c r="A1062" s="437" t="s">
        <v>975</v>
      </c>
      <c r="B1062" s="438">
        <v>2</v>
      </c>
    </row>
    <row r="1063" spans="1:2">
      <c r="A1063" s="437" t="s">
        <v>976</v>
      </c>
      <c r="B1063" s="438">
        <v>504</v>
      </c>
    </row>
    <row r="1064" spans="1:2">
      <c r="A1064" s="437" t="s">
        <v>177</v>
      </c>
      <c r="B1064" s="438">
        <v>0</v>
      </c>
    </row>
    <row r="1065" spans="1:2">
      <c r="A1065" s="437" t="s">
        <v>178</v>
      </c>
      <c r="B1065" s="438">
        <v>5</v>
      </c>
    </row>
    <row r="1066" spans="1:2">
      <c r="A1066" s="437" t="s">
        <v>179</v>
      </c>
      <c r="B1066" s="438">
        <v>0</v>
      </c>
    </row>
    <row r="1067" spans="1:2">
      <c r="A1067" s="437" t="s">
        <v>977</v>
      </c>
      <c r="B1067" s="438">
        <v>0</v>
      </c>
    </row>
    <row r="1068" spans="1:2">
      <c r="A1068" s="437" t="s">
        <v>978</v>
      </c>
      <c r="B1068" s="438">
        <v>499</v>
      </c>
    </row>
    <row r="1069" spans="1:2">
      <c r="A1069" s="437" t="s">
        <v>979</v>
      </c>
      <c r="B1069" s="438">
        <v>0</v>
      </c>
    </row>
    <row r="1070" spans="1:2">
      <c r="A1070" s="437" t="s">
        <v>980</v>
      </c>
      <c r="B1070" s="438">
        <v>0</v>
      </c>
    </row>
    <row r="1071" spans="1:2">
      <c r="A1071" s="437" t="s">
        <v>981</v>
      </c>
      <c r="B1071" s="438">
        <v>1212</v>
      </c>
    </row>
    <row r="1072" spans="1:2">
      <c r="A1072" s="437" t="s">
        <v>982</v>
      </c>
      <c r="B1072" s="438">
        <v>0</v>
      </c>
    </row>
    <row r="1073" spans="1:2">
      <c r="A1073" s="437" t="s">
        <v>983</v>
      </c>
      <c r="B1073" s="438">
        <v>0</v>
      </c>
    </row>
    <row r="1074" spans="1:2">
      <c r="A1074" s="437" t="s">
        <v>984</v>
      </c>
      <c r="B1074" s="438">
        <v>0</v>
      </c>
    </row>
    <row r="1075" spans="1:2">
      <c r="A1075" s="437" t="s">
        <v>985</v>
      </c>
      <c r="B1075" s="438">
        <v>0</v>
      </c>
    </row>
    <row r="1076" spans="1:2">
      <c r="A1076" s="437" t="s">
        <v>986</v>
      </c>
      <c r="B1076" s="438">
        <v>1212</v>
      </c>
    </row>
    <row r="1077" spans="1:2">
      <c r="A1077" s="437" t="s">
        <v>987</v>
      </c>
      <c r="B1077" s="438">
        <v>1377</v>
      </c>
    </row>
    <row r="1078" spans="1:2">
      <c r="A1078" s="437" t="s">
        <v>988</v>
      </c>
      <c r="B1078" s="438">
        <v>371</v>
      </c>
    </row>
    <row r="1079" spans="1:2">
      <c r="A1079" s="437" t="s">
        <v>177</v>
      </c>
      <c r="B1079" s="438">
        <v>0</v>
      </c>
    </row>
    <row r="1080" spans="1:2">
      <c r="A1080" s="437" t="s">
        <v>178</v>
      </c>
      <c r="B1080" s="438">
        <v>0</v>
      </c>
    </row>
    <row r="1081" spans="1:2">
      <c r="A1081" s="437" t="s">
        <v>179</v>
      </c>
      <c r="B1081" s="438">
        <v>0</v>
      </c>
    </row>
    <row r="1082" spans="1:2">
      <c r="A1082" s="437" t="s">
        <v>989</v>
      </c>
      <c r="B1082" s="438">
        <v>0</v>
      </c>
    </row>
    <row r="1083" spans="1:2">
      <c r="A1083" s="437" t="s">
        <v>990</v>
      </c>
      <c r="B1083" s="438">
        <v>0</v>
      </c>
    </row>
    <row r="1084" spans="1:2">
      <c r="A1084" s="437" t="s">
        <v>991</v>
      </c>
      <c r="B1084" s="438">
        <v>0</v>
      </c>
    </row>
    <row r="1085" spans="1:2">
      <c r="A1085" s="437" t="s">
        <v>992</v>
      </c>
      <c r="B1085" s="438">
        <v>53</v>
      </c>
    </row>
    <row r="1086" spans="1:2">
      <c r="A1086" s="437" t="s">
        <v>186</v>
      </c>
      <c r="B1086" s="438">
        <v>0</v>
      </c>
    </row>
    <row r="1087" spans="1:2">
      <c r="A1087" s="437" t="s">
        <v>993</v>
      </c>
      <c r="B1087" s="438">
        <v>318</v>
      </c>
    </row>
    <row r="1088" spans="1:2">
      <c r="A1088" s="437" t="s">
        <v>994</v>
      </c>
      <c r="B1088" s="438">
        <v>776</v>
      </c>
    </row>
    <row r="1089" spans="1:2">
      <c r="A1089" s="437" t="s">
        <v>177</v>
      </c>
      <c r="B1089" s="438">
        <v>0</v>
      </c>
    </row>
    <row r="1090" spans="1:2">
      <c r="A1090" s="437" t="s">
        <v>178</v>
      </c>
      <c r="B1090" s="438">
        <v>0</v>
      </c>
    </row>
    <row r="1091" spans="1:2">
      <c r="A1091" s="437" t="s">
        <v>179</v>
      </c>
      <c r="B1091" s="438">
        <v>0</v>
      </c>
    </row>
    <row r="1092" spans="1:2">
      <c r="A1092" s="437" t="s">
        <v>995</v>
      </c>
      <c r="B1092" s="438">
        <v>0</v>
      </c>
    </row>
    <row r="1093" spans="1:2">
      <c r="A1093" s="437" t="s">
        <v>996</v>
      </c>
      <c r="B1093" s="438">
        <v>776</v>
      </c>
    </row>
    <row r="1094" spans="1:2">
      <c r="A1094" s="437" t="s">
        <v>997</v>
      </c>
      <c r="B1094" s="438">
        <v>230</v>
      </c>
    </row>
    <row r="1095" spans="1:2">
      <c r="A1095" s="437" t="s">
        <v>998</v>
      </c>
      <c r="B1095" s="438">
        <v>0</v>
      </c>
    </row>
    <row r="1096" spans="1:2">
      <c r="A1096" s="437" t="s">
        <v>999</v>
      </c>
      <c r="B1096" s="438">
        <v>230</v>
      </c>
    </row>
    <row r="1097" spans="1:2">
      <c r="A1097" s="437" t="s">
        <v>1000</v>
      </c>
      <c r="B1097" s="438">
        <v>610</v>
      </c>
    </row>
    <row r="1098" spans="1:2">
      <c r="A1098" s="437" t="s">
        <v>1001</v>
      </c>
      <c r="B1098" s="438">
        <v>0</v>
      </c>
    </row>
    <row r="1099" spans="1:2">
      <c r="A1099" s="437" t="s">
        <v>177</v>
      </c>
      <c r="B1099" s="438">
        <v>0</v>
      </c>
    </row>
    <row r="1100" spans="1:2">
      <c r="A1100" s="437" t="s">
        <v>178</v>
      </c>
      <c r="B1100" s="438">
        <v>0</v>
      </c>
    </row>
    <row r="1101" spans="1:2">
      <c r="A1101" s="437" t="s">
        <v>179</v>
      </c>
      <c r="B1101" s="438">
        <v>0</v>
      </c>
    </row>
    <row r="1102" spans="1:2">
      <c r="A1102" s="437" t="s">
        <v>1002</v>
      </c>
      <c r="B1102" s="438">
        <v>0</v>
      </c>
    </row>
    <row r="1103" spans="1:2">
      <c r="A1103" s="437" t="s">
        <v>186</v>
      </c>
      <c r="B1103" s="438">
        <v>0</v>
      </c>
    </row>
    <row r="1104" spans="1:2">
      <c r="A1104" s="437" t="s">
        <v>1003</v>
      </c>
      <c r="B1104" s="438">
        <v>0</v>
      </c>
    </row>
    <row r="1105" spans="1:2">
      <c r="A1105" s="437" t="s">
        <v>1004</v>
      </c>
      <c r="B1105" s="438">
        <v>0</v>
      </c>
    </row>
    <row r="1106" spans="1:2">
      <c r="A1106" s="437" t="s">
        <v>1005</v>
      </c>
      <c r="B1106" s="438">
        <v>0</v>
      </c>
    </row>
    <row r="1107" spans="1:2">
      <c r="A1107" s="437" t="s">
        <v>1006</v>
      </c>
      <c r="B1107" s="438">
        <v>0</v>
      </c>
    </row>
    <row r="1108" spans="1:2">
      <c r="A1108" s="437" t="s">
        <v>1007</v>
      </c>
      <c r="B1108" s="438">
        <v>0</v>
      </c>
    </row>
    <row r="1109" spans="1:2">
      <c r="A1109" s="437" t="s">
        <v>1008</v>
      </c>
      <c r="B1109" s="438">
        <v>0</v>
      </c>
    </row>
    <row r="1110" spans="1:2">
      <c r="A1110" s="437" t="s">
        <v>1009</v>
      </c>
      <c r="B1110" s="438">
        <v>0</v>
      </c>
    </row>
    <row r="1111" spans="1:2">
      <c r="A1111" s="437" t="s">
        <v>1010</v>
      </c>
      <c r="B1111" s="438">
        <v>0</v>
      </c>
    </row>
    <row r="1112" spans="1:2">
      <c r="A1112" s="437" t="s">
        <v>1011</v>
      </c>
      <c r="B1112" s="438">
        <v>0</v>
      </c>
    </row>
    <row r="1113" spans="1:2">
      <c r="A1113" s="437" t="s">
        <v>1012</v>
      </c>
      <c r="B1113" s="438">
        <v>0</v>
      </c>
    </row>
    <row r="1114" spans="1:2">
      <c r="A1114" s="437" t="s">
        <v>1013</v>
      </c>
      <c r="B1114" s="438">
        <v>0</v>
      </c>
    </row>
    <row r="1115" spans="1:2">
      <c r="A1115" s="437" t="s">
        <v>1014</v>
      </c>
      <c r="B1115" s="438">
        <v>0</v>
      </c>
    </row>
    <row r="1116" spans="1:2">
      <c r="A1116" s="437" t="s">
        <v>1015</v>
      </c>
      <c r="B1116" s="438">
        <v>0</v>
      </c>
    </row>
    <row r="1117" spans="1:2">
      <c r="A1117" s="437" t="s">
        <v>1016</v>
      </c>
      <c r="B1117" s="438">
        <v>0</v>
      </c>
    </row>
    <row r="1118" spans="1:2">
      <c r="A1118" s="437" t="s">
        <v>1017</v>
      </c>
      <c r="B1118" s="438">
        <v>0</v>
      </c>
    </row>
    <row r="1119" spans="1:2">
      <c r="A1119" s="437" t="s">
        <v>1018</v>
      </c>
      <c r="B1119" s="438">
        <v>0</v>
      </c>
    </row>
    <row r="1120" spans="1:2">
      <c r="A1120" s="437" t="s">
        <v>1019</v>
      </c>
      <c r="B1120" s="438">
        <v>0</v>
      </c>
    </row>
    <row r="1121" spans="1:2">
      <c r="A1121" s="437" t="s">
        <v>1020</v>
      </c>
      <c r="B1121" s="438">
        <v>0</v>
      </c>
    </row>
    <row r="1122" spans="1:2">
      <c r="A1122" s="437" t="s">
        <v>1021</v>
      </c>
      <c r="B1122" s="438">
        <v>0</v>
      </c>
    </row>
    <row r="1123" spans="1:2">
      <c r="A1123" s="437" t="s">
        <v>1022</v>
      </c>
      <c r="B1123" s="438">
        <v>0</v>
      </c>
    </row>
    <row r="1124" spans="1:2">
      <c r="A1124" s="437" t="s">
        <v>1023</v>
      </c>
      <c r="B1124" s="438">
        <v>610</v>
      </c>
    </row>
    <row r="1125" spans="1:2">
      <c r="A1125" s="437" t="s">
        <v>1024</v>
      </c>
      <c r="B1125" s="438">
        <v>0</v>
      </c>
    </row>
    <row r="1126" spans="1:2">
      <c r="A1126" s="437" t="s">
        <v>1025</v>
      </c>
      <c r="B1126" s="438">
        <v>610</v>
      </c>
    </row>
    <row r="1127" spans="1:2">
      <c r="A1127" s="437" t="s">
        <v>1026</v>
      </c>
      <c r="B1127" s="438">
        <v>49</v>
      </c>
    </row>
    <row r="1128" spans="1:2">
      <c r="A1128" s="437" t="s">
        <v>1027</v>
      </c>
      <c r="B1128" s="438">
        <v>0</v>
      </c>
    </row>
    <row r="1129" spans="1:2">
      <c r="A1129" s="437" t="s">
        <v>1028</v>
      </c>
      <c r="B1129" s="438">
        <v>0</v>
      </c>
    </row>
    <row r="1130" spans="1:2">
      <c r="A1130" s="437" t="s">
        <v>1029</v>
      </c>
      <c r="B1130" s="438">
        <v>0</v>
      </c>
    </row>
    <row r="1131" spans="1:2">
      <c r="A1131" s="437" t="s">
        <v>1030</v>
      </c>
      <c r="B1131" s="438">
        <v>0</v>
      </c>
    </row>
    <row r="1132" spans="1:2">
      <c r="A1132" s="437" t="s">
        <v>1031</v>
      </c>
      <c r="B1132" s="438">
        <v>0</v>
      </c>
    </row>
    <row r="1133" spans="1:2">
      <c r="A1133" s="437" t="s">
        <v>807</v>
      </c>
      <c r="B1133" s="438">
        <v>0</v>
      </c>
    </row>
    <row r="1134" spans="1:2">
      <c r="A1134" s="437" t="s">
        <v>1032</v>
      </c>
      <c r="B1134" s="438">
        <v>0</v>
      </c>
    </row>
    <row r="1135" spans="1:2">
      <c r="A1135" s="437" t="s">
        <v>1033</v>
      </c>
      <c r="B1135" s="438">
        <v>0</v>
      </c>
    </row>
    <row r="1136" spans="1:2">
      <c r="A1136" s="437" t="s">
        <v>1034</v>
      </c>
      <c r="B1136" s="438">
        <v>49</v>
      </c>
    </row>
    <row r="1137" spans="1:2">
      <c r="A1137" s="437" t="s">
        <v>1035</v>
      </c>
      <c r="B1137" s="438">
        <v>7348</v>
      </c>
    </row>
    <row r="1138" spans="1:2">
      <c r="A1138" s="437" t="s">
        <v>1036</v>
      </c>
      <c r="B1138" s="438">
        <v>5937</v>
      </c>
    </row>
    <row r="1139" spans="1:2">
      <c r="A1139" s="437" t="s">
        <v>177</v>
      </c>
      <c r="B1139" s="438">
        <v>1299</v>
      </c>
    </row>
    <row r="1140" spans="1:2">
      <c r="A1140" s="437" t="s">
        <v>178</v>
      </c>
      <c r="B1140" s="438">
        <v>3</v>
      </c>
    </row>
    <row r="1141" spans="1:2">
      <c r="A1141" s="437" t="s">
        <v>179</v>
      </c>
      <c r="B1141" s="438">
        <v>40</v>
      </c>
    </row>
    <row r="1142" spans="1:2">
      <c r="A1142" s="437" t="s">
        <v>1037</v>
      </c>
      <c r="B1142" s="438">
        <v>34</v>
      </c>
    </row>
    <row r="1143" spans="1:2">
      <c r="A1143" s="437" t="s">
        <v>1038</v>
      </c>
      <c r="B1143" s="438">
        <v>1815</v>
      </c>
    </row>
    <row r="1144" spans="1:2">
      <c r="A1144" s="437" t="s">
        <v>1039</v>
      </c>
      <c r="B1144" s="438">
        <v>0</v>
      </c>
    </row>
    <row r="1145" spans="1:2">
      <c r="A1145" s="437" t="s">
        <v>1040</v>
      </c>
      <c r="B1145" s="438">
        <v>0</v>
      </c>
    </row>
    <row r="1146" spans="1:2">
      <c r="A1146" s="437" t="s">
        <v>1041</v>
      </c>
      <c r="B1146" s="438">
        <v>17</v>
      </c>
    </row>
    <row r="1147" spans="1:2">
      <c r="A1147" s="437" t="s">
        <v>1042</v>
      </c>
      <c r="B1147" s="438">
        <v>0</v>
      </c>
    </row>
    <row r="1148" spans="1:2">
      <c r="A1148" s="437" t="s">
        <v>1043</v>
      </c>
      <c r="B1148" s="438">
        <v>0</v>
      </c>
    </row>
    <row r="1149" spans="1:2">
      <c r="A1149" s="437" t="s">
        <v>1044</v>
      </c>
      <c r="B1149" s="438">
        <v>29</v>
      </c>
    </row>
    <row r="1150" spans="1:2">
      <c r="A1150" s="437" t="s">
        <v>1045</v>
      </c>
      <c r="B1150" s="438">
        <v>0</v>
      </c>
    </row>
    <row r="1151" spans="1:2">
      <c r="A1151" s="437" t="s">
        <v>1046</v>
      </c>
      <c r="B1151" s="438">
        <v>0</v>
      </c>
    </row>
    <row r="1152" spans="1:2">
      <c r="A1152" s="437" t="s">
        <v>1047</v>
      </c>
      <c r="B1152" s="438">
        <v>0</v>
      </c>
    </row>
    <row r="1153" spans="1:2">
      <c r="A1153" s="437" t="s">
        <v>1048</v>
      </c>
      <c r="B1153" s="438">
        <v>0</v>
      </c>
    </row>
    <row r="1154" spans="1:2">
      <c r="A1154" s="437" t="s">
        <v>1049</v>
      </c>
      <c r="B1154" s="438">
        <v>0</v>
      </c>
    </row>
    <row r="1155" spans="1:2">
      <c r="A1155" s="437" t="s">
        <v>1050</v>
      </c>
      <c r="B1155" s="438">
        <v>0</v>
      </c>
    </row>
    <row r="1156" spans="1:2">
      <c r="A1156" s="437" t="s">
        <v>1051</v>
      </c>
      <c r="B1156" s="438">
        <v>0</v>
      </c>
    </row>
    <row r="1157" spans="1:2">
      <c r="A1157" s="437" t="s">
        <v>1052</v>
      </c>
      <c r="B1157" s="438">
        <v>0</v>
      </c>
    </row>
    <row r="1158" spans="1:2">
      <c r="A1158" s="437" t="s">
        <v>1053</v>
      </c>
      <c r="B1158" s="438">
        <v>0</v>
      </c>
    </row>
    <row r="1159" spans="1:2">
      <c r="A1159" s="437" t="s">
        <v>1054</v>
      </c>
      <c r="B1159" s="438">
        <v>0</v>
      </c>
    </row>
    <row r="1160" spans="1:2">
      <c r="A1160" s="437" t="s">
        <v>1055</v>
      </c>
      <c r="B1160" s="438">
        <v>0</v>
      </c>
    </row>
    <row r="1161" spans="1:2">
      <c r="A1161" s="437" t="s">
        <v>1056</v>
      </c>
      <c r="B1161" s="438">
        <v>0</v>
      </c>
    </row>
    <row r="1162" spans="1:2">
      <c r="A1162" s="437" t="s">
        <v>1057</v>
      </c>
      <c r="B1162" s="438">
        <v>0</v>
      </c>
    </row>
    <row r="1163" spans="1:2">
      <c r="A1163" s="437" t="s">
        <v>186</v>
      </c>
      <c r="B1163" s="438">
        <v>1945</v>
      </c>
    </row>
    <row r="1164" spans="1:2">
      <c r="A1164" s="437" t="s">
        <v>1058</v>
      </c>
      <c r="B1164" s="438">
        <v>755</v>
      </c>
    </row>
    <row r="1165" spans="1:2">
      <c r="A1165" s="437" t="s">
        <v>1059</v>
      </c>
      <c r="B1165" s="438">
        <v>105</v>
      </c>
    </row>
    <row r="1166" spans="1:2">
      <c r="A1166" s="437" t="s">
        <v>177</v>
      </c>
      <c r="B1166" s="438">
        <v>0</v>
      </c>
    </row>
    <row r="1167" spans="1:2">
      <c r="A1167" s="437" t="s">
        <v>178</v>
      </c>
      <c r="B1167" s="438">
        <v>0</v>
      </c>
    </row>
    <row r="1168" spans="1:2">
      <c r="A1168" s="437" t="s">
        <v>179</v>
      </c>
      <c r="B1168" s="438">
        <v>0</v>
      </c>
    </row>
    <row r="1169" spans="1:2">
      <c r="A1169" s="437" t="s">
        <v>1060</v>
      </c>
      <c r="B1169" s="438">
        <v>85</v>
      </c>
    </row>
    <row r="1170" spans="1:2">
      <c r="A1170" s="437" t="s">
        <v>1061</v>
      </c>
      <c r="B1170" s="438">
        <v>0</v>
      </c>
    </row>
    <row r="1171" spans="1:2">
      <c r="A1171" s="437" t="s">
        <v>1062</v>
      </c>
      <c r="B1171" s="438">
        <v>0</v>
      </c>
    </row>
    <row r="1172" spans="1:2">
      <c r="A1172" s="437" t="s">
        <v>1063</v>
      </c>
      <c r="B1172" s="438">
        <v>0</v>
      </c>
    </row>
    <row r="1173" spans="1:2">
      <c r="A1173" s="437" t="s">
        <v>1064</v>
      </c>
      <c r="B1173" s="438">
        <v>20</v>
      </c>
    </row>
    <row r="1174" spans="1:2">
      <c r="A1174" s="437" t="s">
        <v>1065</v>
      </c>
      <c r="B1174" s="438">
        <v>0</v>
      </c>
    </row>
    <row r="1175" spans="1:2">
      <c r="A1175" s="437" t="s">
        <v>1066</v>
      </c>
      <c r="B1175" s="438">
        <v>0</v>
      </c>
    </row>
    <row r="1176" spans="1:2">
      <c r="A1176" s="437" t="s">
        <v>1067</v>
      </c>
      <c r="B1176" s="438">
        <v>0</v>
      </c>
    </row>
    <row r="1177" spans="1:2">
      <c r="A1177" s="437" t="s">
        <v>1068</v>
      </c>
      <c r="B1177" s="438">
        <v>0</v>
      </c>
    </row>
    <row r="1178" spans="1:2">
      <c r="A1178" s="437" t="s">
        <v>1069</v>
      </c>
      <c r="B1178" s="438">
        <v>0</v>
      </c>
    </row>
    <row r="1179" spans="1:2">
      <c r="A1179" s="437" t="s">
        <v>1070</v>
      </c>
      <c r="B1179" s="438">
        <v>0</v>
      </c>
    </row>
    <row r="1180" spans="1:2">
      <c r="A1180" s="437" t="s">
        <v>1071</v>
      </c>
      <c r="B1180" s="438">
        <v>1306</v>
      </c>
    </row>
    <row r="1181" spans="1:2">
      <c r="A1181" s="437" t="s">
        <v>1072</v>
      </c>
      <c r="B1181" s="438">
        <v>1306</v>
      </c>
    </row>
    <row r="1182" spans="1:2">
      <c r="A1182" s="437" t="s">
        <v>1073</v>
      </c>
      <c r="B1182" s="438">
        <v>38124</v>
      </c>
    </row>
    <row r="1183" spans="1:2">
      <c r="A1183" s="437" t="s">
        <v>1074</v>
      </c>
      <c r="B1183" s="438">
        <v>2393</v>
      </c>
    </row>
    <row r="1184" spans="1:2">
      <c r="A1184" s="437" t="s">
        <v>1075</v>
      </c>
      <c r="B1184" s="438">
        <v>0</v>
      </c>
    </row>
    <row r="1185" spans="1:2">
      <c r="A1185" s="437" t="s">
        <v>1076</v>
      </c>
      <c r="B1185" s="438">
        <v>0</v>
      </c>
    </row>
    <row r="1186" spans="1:2">
      <c r="A1186" s="437" t="s">
        <v>1077</v>
      </c>
      <c r="B1186" s="438">
        <v>0</v>
      </c>
    </row>
    <row r="1187" spans="1:2">
      <c r="A1187" s="437" t="s">
        <v>1078</v>
      </c>
      <c r="B1187" s="438">
        <v>0</v>
      </c>
    </row>
    <row r="1188" spans="1:2">
      <c r="A1188" s="437" t="s">
        <v>1079</v>
      </c>
      <c r="B1188" s="438">
        <v>0</v>
      </c>
    </row>
    <row r="1189" spans="1:2">
      <c r="A1189" s="437" t="s">
        <v>1080</v>
      </c>
      <c r="B1189" s="438">
        <v>0</v>
      </c>
    </row>
    <row r="1190" spans="1:2">
      <c r="A1190" s="437" t="s">
        <v>1081</v>
      </c>
      <c r="B1190" s="438">
        <v>17</v>
      </c>
    </row>
    <row r="1191" spans="1:2">
      <c r="A1191" s="437" t="s">
        <v>1082</v>
      </c>
      <c r="B1191" s="438">
        <v>1957</v>
      </c>
    </row>
    <row r="1192" spans="1:2">
      <c r="A1192" s="437" t="s">
        <v>1083</v>
      </c>
      <c r="B1192" s="438">
        <v>414</v>
      </c>
    </row>
    <row r="1193" spans="1:2">
      <c r="A1193" s="437" t="s">
        <v>1084</v>
      </c>
      <c r="B1193" s="438">
        <v>0</v>
      </c>
    </row>
    <row r="1194" spans="1:2">
      <c r="A1194" s="437" t="s">
        <v>1085</v>
      </c>
      <c r="B1194" s="438">
        <v>5</v>
      </c>
    </row>
    <row r="1195" spans="1:2">
      <c r="A1195" s="437" t="s">
        <v>1086</v>
      </c>
      <c r="B1195" s="438">
        <v>31874</v>
      </c>
    </row>
    <row r="1196" spans="1:2">
      <c r="A1196" s="437" t="s">
        <v>1087</v>
      </c>
      <c r="B1196" s="438">
        <v>15411</v>
      </c>
    </row>
    <row r="1197" spans="1:2">
      <c r="A1197" s="437" t="s">
        <v>1088</v>
      </c>
      <c r="B1197" s="438">
        <v>0</v>
      </c>
    </row>
    <row r="1198" spans="1:2">
      <c r="A1198" s="437" t="s">
        <v>1089</v>
      </c>
      <c r="B1198" s="438">
        <v>16463</v>
      </c>
    </row>
    <row r="1199" spans="1:2">
      <c r="A1199" s="437" t="s">
        <v>1090</v>
      </c>
      <c r="B1199" s="438">
        <v>3857</v>
      </c>
    </row>
    <row r="1200" spans="1:2">
      <c r="A1200" s="437" t="s">
        <v>1091</v>
      </c>
      <c r="B1200" s="438">
        <v>0</v>
      </c>
    </row>
    <row r="1201" spans="1:2">
      <c r="A1201" s="437" t="s">
        <v>1092</v>
      </c>
      <c r="B1201" s="438">
        <v>0</v>
      </c>
    </row>
    <row r="1202" spans="1:2">
      <c r="A1202" s="437" t="s">
        <v>1093</v>
      </c>
      <c r="B1202" s="438">
        <v>3857</v>
      </c>
    </row>
    <row r="1203" spans="1:2">
      <c r="A1203" s="437" t="s">
        <v>1094</v>
      </c>
      <c r="B1203" s="438">
        <v>320</v>
      </c>
    </row>
    <row r="1204" spans="1:2">
      <c r="A1204" s="437" t="s">
        <v>1095</v>
      </c>
      <c r="B1204" s="438">
        <v>320</v>
      </c>
    </row>
    <row r="1205" spans="1:2">
      <c r="A1205" s="437" t="s">
        <v>177</v>
      </c>
      <c r="B1205" s="438">
        <v>0</v>
      </c>
    </row>
    <row r="1206" spans="1:2">
      <c r="A1206" s="437" t="s">
        <v>178</v>
      </c>
      <c r="B1206" s="438">
        <v>0</v>
      </c>
    </row>
    <row r="1207" spans="1:2">
      <c r="A1207" s="437" t="s">
        <v>179</v>
      </c>
      <c r="B1207" s="438">
        <v>0</v>
      </c>
    </row>
    <row r="1208" spans="1:2">
      <c r="A1208" s="437" t="s">
        <v>1096</v>
      </c>
      <c r="B1208" s="438">
        <v>0</v>
      </c>
    </row>
    <row r="1209" spans="1:2">
      <c r="A1209" s="437" t="s">
        <v>1097</v>
      </c>
      <c r="B1209" s="438">
        <v>0</v>
      </c>
    </row>
    <row r="1210" spans="1:2">
      <c r="A1210" s="437" t="s">
        <v>1098</v>
      </c>
      <c r="B1210" s="438">
        <v>0</v>
      </c>
    </row>
    <row r="1211" spans="1:2">
      <c r="A1211" s="437" t="s">
        <v>1099</v>
      </c>
      <c r="B1211" s="438">
        <v>0</v>
      </c>
    </row>
    <row r="1212" spans="1:2">
      <c r="A1212" s="437" t="s">
        <v>1100</v>
      </c>
      <c r="B1212" s="438">
        <v>0</v>
      </c>
    </row>
    <row r="1213" spans="1:2">
      <c r="A1213" s="437" t="s">
        <v>1101</v>
      </c>
      <c r="B1213" s="438">
        <v>0</v>
      </c>
    </row>
    <row r="1214" spans="1:2">
      <c r="A1214" s="437" t="s">
        <v>1102</v>
      </c>
      <c r="B1214" s="438">
        <v>0</v>
      </c>
    </row>
    <row r="1215" spans="1:2">
      <c r="A1215" s="437" t="s">
        <v>1103</v>
      </c>
      <c r="B1215" s="438">
        <v>0</v>
      </c>
    </row>
    <row r="1216" spans="1:2">
      <c r="A1216" s="437" t="s">
        <v>1104</v>
      </c>
      <c r="B1216" s="438">
        <v>0</v>
      </c>
    </row>
    <row r="1217" spans="1:2">
      <c r="A1217" s="437" t="s">
        <v>1105</v>
      </c>
      <c r="B1217" s="438">
        <v>0</v>
      </c>
    </row>
    <row r="1218" spans="1:2">
      <c r="A1218" s="437" t="s">
        <v>1106</v>
      </c>
      <c r="B1218" s="438">
        <v>0</v>
      </c>
    </row>
    <row r="1219" spans="1:2">
      <c r="A1219" s="437" t="s">
        <v>1107</v>
      </c>
      <c r="B1219" s="438">
        <v>0</v>
      </c>
    </row>
    <row r="1220" spans="1:2">
      <c r="A1220" s="437" t="s">
        <v>186</v>
      </c>
      <c r="B1220" s="438">
        <v>0</v>
      </c>
    </row>
    <row r="1221" spans="1:2">
      <c r="A1221" s="437" t="s">
        <v>1108</v>
      </c>
      <c r="B1221" s="438">
        <v>320</v>
      </c>
    </row>
    <row r="1222" spans="1:2">
      <c r="A1222" s="437" t="s">
        <v>1109</v>
      </c>
      <c r="B1222" s="438">
        <v>0</v>
      </c>
    </row>
    <row r="1223" spans="1:2">
      <c r="A1223" s="437" t="s">
        <v>1110</v>
      </c>
      <c r="B1223" s="438">
        <v>0</v>
      </c>
    </row>
    <row r="1224" spans="1:2">
      <c r="A1224" s="437" t="s">
        <v>1111</v>
      </c>
      <c r="B1224" s="438">
        <v>0</v>
      </c>
    </row>
    <row r="1225" spans="1:2">
      <c r="A1225" s="437" t="s">
        <v>1112</v>
      </c>
      <c r="B1225" s="438">
        <v>0</v>
      </c>
    </row>
    <row r="1226" spans="1:2">
      <c r="A1226" s="437" t="s">
        <v>1113</v>
      </c>
      <c r="B1226" s="438">
        <v>0</v>
      </c>
    </row>
    <row r="1227" spans="1:2">
      <c r="A1227" s="437" t="s">
        <v>1114</v>
      </c>
      <c r="B1227" s="438">
        <v>0</v>
      </c>
    </row>
    <row r="1228" spans="1:2">
      <c r="A1228" s="437" t="s">
        <v>1115</v>
      </c>
      <c r="B1228" s="438">
        <v>0</v>
      </c>
    </row>
    <row r="1229" spans="1:2">
      <c r="A1229" s="437" t="s">
        <v>1116</v>
      </c>
      <c r="B1229" s="438">
        <v>0</v>
      </c>
    </row>
    <row r="1230" spans="1:2">
      <c r="A1230" s="437" t="s">
        <v>1117</v>
      </c>
      <c r="B1230" s="438">
        <v>0</v>
      </c>
    </row>
    <row r="1231" spans="1:2">
      <c r="A1231" s="437" t="s">
        <v>1118</v>
      </c>
      <c r="B1231" s="438">
        <v>0</v>
      </c>
    </row>
    <row r="1232" spans="1:2">
      <c r="A1232" s="437" t="s">
        <v>1119</v>
      </c>
      <c r="B1232" s="438">
        <v>0</v>
      </c>
    </row>
    <row r="1233" spans="1:2">
      <c r="A1233" s="437" t="s">
        <v>1120</v>
      </c>
      <c r="B1233" s="438">
        <v>0</v>
      </c>
    </row>
    <row r="1234" spans="1:2">
      <c r="A1234" s="437" t="s">
        <v>1121</v>
      </c>
      <c r="B1234" s="438">
        <v>0</v>
      </c>
    </row>
    <row r="1235" spans="1:2">
      <c r="A1235" s="437" t="s">
        <v>1122</v>
      </c>
      <c r="B1235" s="438">
        <v>0</v>
      </c>
    </row>
    <row r="1236" spans="1:2">
      <c r="A1236" s="437" t="s">
        <v>1123</v>
      </c>
      <c r="B1236" s="438">
        <v>0</v>
      </c>
    </row>
    <row r="1237" spans="1:2">
      <c r="A1237" s="437" t="s">
        <v>1124</v>
      </c>
      <c r="B1237" s="438">
        <v>0</v>
      </c>
    </row>
    <row r="1238" spans="1:2">
      <c r="A1238" s="437" t="s">
        <v>1125</v>
      </c>
      <c r="B1238" s="438">
        <v>0</v>
      </c>
    </row>
    <row r="1239" spans="1:2">
      <c r="A1239" s="437" t="s">
        <v>1126</v>
      </c>
      <c r="B1239" s="438">
        <v>0</v>
      </c>
    </row>
    <row r="1240" spans="1:2">
      <c r="A1240" s="437" t="s">
        <v>1127</v>
      </c>
      <c r="B1240" s="438">
        <v>0</v>
      </c>
    </row>
    <row r="1241" spans="1:2">
      <c r="A1241" s="437" t="s">
        <v>1128</v>
      </c>
      <c r="B1241" s="438">
        <v>0</v>
      </c>
    </row>
    <row r="1242" spans="1:2">
      <c r="A1242" s="437" t="s">
        <v>1129</v>
      </c>
      <c r="B1242" s="438">
        <v>0</v>
      </c>
    </row>
    <row r="1243" spans="1:2">
      <c r="A1243" s="437" t="s">
        <v>1130</v>
      </c>
      <c r="B1243" s="438">
        <v>0</v>
      </c>
    </row>
    <row r="1244" spans="1:2">
      <c r="A1244" s="437" t="s">
        <v>1131</v>
      </c>
      <c r="B1244" s="438">
        <v>0</v>
      </c>
    </row>
    <row r="1245" spans="1:2">
      <c r="A1245" s="437" t="s">
        <v>1132</v>
      </c>
      <c r="B1245" s="438">
        <v>0</v>
      </c>
    </row>
    <row r="1246" spans="1:2">
      <c r="A1246" s="437" t="s">
        <v>1133</v>
      </c>
      <c r="B1246" s="438">
        <v>0</v>
      </c>
    </row>
    <row r="1247" spans="1:2">
      <c r="A1247" s="437" t="s">
        <v>1134</v>
      </c>
      <c r="B1247" s="438">
        <v>5168</v>
      </c>
    </row>
    <row r="1248" spans="1:2">
      <c r="A1248" s="437" t="s">
        <v>1135</v>
      </c>
      <c r="B1248" s="438">
        <v>1587</v>
      </c>
    </row>
    <row r="1249" spans="1:2">
      <c r="A1249" s="437" t="s">
        <v>177</v>
      </c>
      <c r="B1249" s="438">
        <v>619</v>
      </c>
    </row>
    <row r="1250" spans="1:2">
      <c r="A1250" s="437" t="s">
        <v>178</v>
      </c>
      <c r="B1250" s="438">
        <v>0</v>
      </c>
    </row>
    <row r="1251" spans="1:2">
      <c r="A1251" s="437" t="s">
        <v>179</v>
      </c>
      <c r="B1251" s="438">
        <v>0</v>
      </c>
    </row>
    <row r="1252" spans="1:2">
      <c r="A1252" s="437" t="s">
        <v>1136</v>
      </c>
      <c r="B1252" s="438">
        <v>0</v>
      </c>
    </row>
    <row r="1253" spans="1:2">
      <c r="A1253" s="437" t="s">
        <v>1137</v>
      </c>
      <c r="B1253" s="438">
        <v>0</v>
      </c>
    </row>
    <row r="1254" spans="1:2">
      <c r="A1254" s="437" t="s">
        <v>1138</v>
      </c>
      <c r="B1254" s="438">
        <v>30</v>
      </c>
    </row>
    <row r="1255" spans="1:2">
      <c r="A1255" s="437" t="s">
        <v>1139</v>
      </c>
      <c r="B1255" s="438">
        <v>0</v>
      </c>
    </row>
    <row r="1256" spans="1:2">
      <c r="A1256" s="437" t="s">
        <v>1140</v>
      </c>
      <c r="B1256" s="438">
        <v>58</v>
      </c>
    </row>
    <row r="1257" spans="1:2">
      <c r="A1257" s="437" t="s">
        <v>186</v>
      </c>
      <c r="B1257" s="438">
        <v>261</v>
      </c>
    </row>
    <row r="1258" spans="1:2">
      <c r="A1258" s="437" t="s">
        <v>1141</v>
      </c>
      <c r="B1258" s="438">
        <v>619</v>
      </c>
    </row>
    <row r="1259" spans="1:2">
      <c r="A1259" s="437" t="s">
        <v>1142</v>
      </c>
      <c r="B1259" s="438">
        <v>2683</v>
      </c>
    </row>
    <row r="1260" spans="1:2">
      <c r="A1260" s="437" t="s">
        <v>177</v>
      </c>
      <c r="B1260" s="438">
        <v>1673</v>
      </c>
    </row>
    <row r="1261" spans="1:2">
      <c r="A1261" s="437" t="s">
        <v>178</v>
      </c>
      <c r="B1261" s="438">
        <v>0</v>
      </c>
    </row>
    <row r="1262" spans="1:2">
      <c r="A1262" s="437" t="s">
        <v>179</v>
      </c>
      <c r="B1262" s="438">
        <v>0</v>
      </c>
    </row>
    <row r="1263" spans="1:2">
      <c r="A1263" s="437" t="s">
        <v>1143</v>
      </c>
      <c r="B1263" s="438">
        <v>1010</v>
      </c>
    </row>
    <row r="1264" spans="1:2">
      <c r="A1264" s="437" t="s">
        <v>186</v>
      </c>
      <c r="B1264" s="438">
        <v>0</v>
      </c>
    </row>
    <row r="1265" spans="1:2">
      <c r="A1265" s="437" t="s">
        <v>1144</v>
      </c>
      <c r="B1265" s="438">
        <v>0</v>
      </c>
    </row>
    <row r="1266" spans="1:2">
      <c r="A1266" s="437" t="s">
        <v>1145</v>
      </c>
      <c r="B1266" s="438">
        <v>0</v>
      </c>
    </row>
    <row r="1267" spans="1:2">
      <c r="A1267" s="437" t="s">
        <v>177</v>
      </c>
      <c r="B1267" s="438">
        <v>0</v>
      </c>
    </row>
    <row r="1268" spans="1:2">
      <c r="A1268" s="437" t="s">
        <v>178</v>
      </c>
      <c r="B1268" s="438">
        <v>0</v>
      </c>
    </row>
    <row r="1269" spans="1:2">
      <c r="A1269" s="437" t="s">
        <v>179</v>
      </c>
      <c r="B1269" s="438">
        <v>0</v>
      </c>
    </row>
    <row r="1270" spans="1:2">
      <c r="A1270" s="437" t="s">
        <v>1146</v>
      </c>
      <c r="B1270" s="438">
        <v>0</v>
      </c>
    </row>
    <row r="1271" spans="1:2">
      <c r="A1271" s="437" t="s">
        <v>1147</v>
      </c>
      <c r="B1271" s="438">
        <v>0</v>
      </c>
    </row>
    <row r="1272" spans="1:2">
      <c r="A1272" s="437" t="s">
        <v>186</v>
      </c>
      <c r="B1272" s="438">
        <v>0</v>
      </c>
    </row>
    <row r="1273" spans="1:2">
      <c r="A1273" s="437" t="s">
        <v>1148</v>
      </c>
      <c r="B1273" s="438">
        <v>0</v>
      </c>
    </row>
    <row r="1274" spans="1:2">
      <c r="A1274" s="437" t="s">
        <v>1149</v>
      </c>
      <c r="B1274" s="438">
        <v>0</v>
      </c>
    </row>
    <row r="1275" spans="1:2">
      <c r="A1275" s="437" t="s">
        <v>177</v>
      </c>
      <c r="B1275" s="438">
        <v>0</v>
      </c>
    </row>
    <row r="1276" spans="1:2">
      <c r="A1276" s="437" t="s">
        <v>178</v>
      </c>
      <c r="B1276" s="438">
        <v>0</v>
      </c>
    </row>
    <row r="1277" spans="1:2">
      <c r="A1277" s="437" t="s">
        <v>179</v>
      </c>
      <c r="B1277" s="438">
        <v>0</v>
      </c>
    </row>
    <row r="1278" spans="1:2">
      <c r="A1278" s="437" t="s">
        <v>1150</v>
      </c>
      <c r="B1278" s="438">
        <v>0</v>
      </c>
    </row>
    <row r="1279" spans="1:2">
      <c r="A1279" s="437" t="s">
        <v>1151</v>
      </c>
      <c r="B1279" s="438">
        <v>0</v>
      </c>
    </row>
    <row r="1280" spans="1:2">
      <c r="A1280" s="437" t="s">
        <v>1152</v>
      </c>
      <c r="B1280" s="438">
        <v>0</v>
      </c>
    </row>
    <row r="1281" spans="1:2">
      <c r="A1281" s="437" t="s">
        <v>1153</v>
      </c>
      <c r="B1281" s="438">
        <v>0</v>
      </c>
    </row>
    <row r="1282" spans="1:2">
      <c r="A1282" s="437" t="s">
        <v>1154</v>
      </c>
      <c r="B1282" s="438">
        <v>0</v>
      </c>
    </row>
    <row r="1283" spans="1:2">
      <c r="A1283" s="437" t="s">
        <v>1155</v>
      </c>
      <c r="B1283" s="438">
        <v>0</v>
      </c>
    </row>
    <row r="1284" spans="1:2">
      <c r="A1284" s="437" t="s">
        <v>1156</v>
      </c>
      <c r="B1284" s="438">
        <v>0</v>
      </c>
    </row>
    <row r="1285" spans="1:2">
      <c r="A1285" s="437" t="s">
        <v>1157</v>
      </c>
      <c r="B1285" s="438">
        <v>0</v>
      </c>
    </row>
    <row r="1286" spans="1:2">
      <c r="A1286" s="437" t="s">
        <v>1158</v>
      </c>
      <c r="B1286" s="438">
        <v>0</v>
      </c>
    </row>
    <row r="1287" spans="1:2">
      <c r="A1287" s="437" t="s">
        <v>1159</v>
      </c>
      <c r="B1287" s="438">
        <v>0</v>
      </c>
    </row>
    <row r="1288" spans="1:2">
      <c r="A1288" s="437" t="s">
        <v>1160</v>
      </c>
      <c r="B1288" s="438">
        <v>0</v>
      </c>
    </row>
    <row r="1289" spans="1:2">
      <c r="A1289" s="437" t="s">
        <v>1161</v>
      </c>
      <c r="B1289" s="438">
        <v>0</v>
      </c>
    </row>
    <row r="1290" spans="1:2">
      <c r="A1290" s="437" t="s">
        <v>1162</v>
      </c>
      <c r="B1290" s="438">
        <v>0</v>
      </c>
    </row>
    <row r="1291" spans="1:2">
      <c r="A1291" s="437" t="s">
        <v>1163</v>
      </c>
      <c r="B1291" s="438">
        <v>81</v>
      </c>
    </row>
    <row r="1292" spans="1:2">
      <c r="A1292" s="437" t="s">
        <v>1164</v>
      </c>
      <c r="B1292" s="438">
        <v>0</v>
      </c>
    </row>
    <row r="1293" spans="1:2">
      <c r="A1293" s="437" t="s">
        <v>1165</v>
      </c>
      <c r="B1293" s="438">
        <v>0</v>
      </c>
    </row>
    <row r="1294" spans="1:2">
      <c r="A1294" s="437" t="s">
        <v>1166</v>
      </c>
      <c r="B1294" s="438">
        <v>81</v>
      </c>
    </row>
    <row r="1295" spans="1:2">
      <c r="A1295" s="437" t="s">
        <v>1167</v>
      </c>
      <c r="B1295" s="438">
        <v>817</v>
      </c>
    </row>
    <row r="1296" spans="1:2">
      <c r="A1296" s="437" t="s">
        <v>1168</v>
      </c>
      <c r="B1296" s="438">
        <v>817</v>
      </c>
    </row>
    <row r="1297" spans="1:2">
      <c r="A1297" s="437" t="s">
        <v>1169</v>
      </c>
      <c r="B1297" s="438">
        <v>389</v>
      </c>
    </row>
    <row r="1298" spans="1:2">
      <c r="A1298" s="437" t="s">
        <v>1170</v>
      </c>
      <c r="B1298" s="438">
        <v>389</v>
      </c>
    </row>
    <row r="1299" spans="1:2">
      <c r="A1299" s="437" t="s">
        <v>1171</v>
      </c>
      <c r="B1299" s="438">
        <v>389</v>
      </c>
    </row>
    <row r="1300" spans="1:2">
      <c r="A1300" s="437" t="s">
        <v>1172</v>
      </c>
      <c r="B1300" s="438">
        <v>11742</v>
      </c>
    </row>
    <row r="1301" spans="1:2">
      <c r="A1301" s="437" t="s">
        <v>1173</v>
      </c>
      <c r="B1301" s="438">
        <v>11742</v>
      </c>
    </row>
    <row r="1302" spans="1:2">
      <c r="A1302" s="437" t="s">
        <v>1174</v>
      </c>
      <c r="B1302" s="438">
        <v>11666</v>
      </c>
    </row>
    <row r="1303" spans="1:2">
      <c r="A1303" s="437" t="s">
        <v>1175</v>
      </c>
      <c r="B1303" s="438">
        <v>0</v>
      </c>
    </row>
    <row r="1304" spans="1:2">
      <c r="A1304" s="437" t="s">
        <v>1176</v>
      </c>
      <c r="B1304" s="438">
        <v>76</v>
      </c>
    </row>
    <row r="1305" spans="1:2">
      <c r="A1305" s="437" t="s">
        <v>1177</v>
      </c>
      <c r="B1305" s="438">
        <v>0</v>
      </c>
    </row>
    <row r="1306" spans="1:2">
      <c r="A1306" s="437" t="s">
        <v>1178</v>
      </c>
      <c r="B1306" s="438">
        <v>0</v>
      </c>
    </row>
    <row r="1307" spans="1:2">
      <c r="A1307" s="437" t="s">
        <v>1179</v>
      </c>
      <c r="B1307" s="438">
        <v>0</v>
      </c>
    </row>
  </sheetData>
  <mergeCells count="2">
    <mergeCell ref="A2:B2"/>
    <mergeCell ref="A3:B3"/>
  </mergeCells>
  <printOptions horizontalCentered="1"/>
  <pageMargins left="0.393055555555556" right="0.393055555555556" top="0.393055555555556" bottom="0.393055555555556" header="0.5" footer="0.5"/>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2"/>
  <sheetViews>
    <sheetView workbookViewId="0">
      <selection activeCell="B11" sqref="B11"/>
    </sheetView>
  </sheetViews>
  <sheetFormatPr defaultColWidth="9.15" defaultRowHeight="14.25" outlineLevelCol="1"/>
  <cols>
    <col min="1" max="1" width="49" style="429" customWidth="1"/>
    <col min="2" max="2" width="39.8" style="430" customWidth="1"/>
    <col min="3" max="256" width="9.15" style="303" customWidth="1"/>
    <col min="257" max="16384" width="9.15" style="303"/>
  </cols>
  <sheetData>
    <row r="1" s="303" customFormat="1" ht="21" customHeight="1" spans="1:2">
      <c r="A1" s="431" t="s">
        <v>1180</v>
      </c>
      <c r="B1" s="430"/>
    </row>
    <row r="2" s="300" customFormat="1" ht="29.15" customHeight="1" spans="1:2">
      <c r="A2" s="304" t="s">
        <v>14</v>
      </c>
      <c r="B2" s="304"/>
    </row>
    <row r="3" s="300" customFormat="1" ht="22" customHeight="1" spans="1:2">
      <c r="A3" s="305" t="s">
        <v>172</v>
      </c>
      <c r="B3" s="306"/>
    </row>
    <row r="4" s="427" customFormat="1" ht="16" customHeight="1" spans="1:2">
      <c r="A4" s="432" t="s">
        <v>173</v>
      </c>
      <c r="B4" s="432" t="s">
        <v>91</v>
      </c>
    </row>
    <row r="5" s="428" customFormat="1" ht="16" customHeight="1" spans="1:2">
      <c r="A5" s="432" t="s">
        <v>174</v>
      </c>
      <c r="B5" s="433">
        <f>B6+B11+B22+B30+B37+B41+B44+B48+B53+B59+B62+B67</f>
        <v>765591</v>
      </c>
    </row>
    <row r="6" s="427" customFormat="1" ht="16" customHeight="1" spans="1:2">
      <c r="A6" s="434" t="s">
        <v>1181</v>
      </c>
      <c r="B6" s="435">
        <v>35688</v>
      </c>
    </row>
    <row r="7" s="427" customFormat="1" ht="16" customHeight="1" spans="1:2">
      <c r="A7" s="434" t="s">
        <v>1182</v>
      </c>
      <c r="B7" s="436">
        <v>23872</v>
      </c>
    </row>
    <row r="8" s="427" customFormat="1" ht="16" customHeight="1" spans="1:2">
      <c r="A8" s="434" t="s">
        <v>1183</v>
      </c>
      <c r="B8" s="436">
        <v>5100</v>
      </c>
    </row>
    <row r="9" s="427" customFormat="1" ht="16" customHeight="1" spans="1:2">
      <c r="A9" s="434" t="s">
        <v>1184</v>
      </c>
      <c r="B9" s="436">
        <v>3000</v>
      </c>
    </row>
    <row r="10" s="427" customFormat="1" ht="16" customHeight="1" spans="1:2">
      <c r="A10" s="434" t="s">
        <v>1185</v>
      </c>
      <c r="B10" s="436">
        <v>3716</v>
      </c>
    </row>
    <row r="11" s="427" customFormat="1" ht="16" customHeight="1" spans="1:2">
      <c r="A11" s="434" t="s">
        <v>1186</v>
      </c>
      <c r="B11" s="436">
        <v>117964</v>
      </c>
    </row>
    <row r="12" s="427" customFormat="1" ht="16" customHeight="1" spans="1:2">
      <c r="A12" s="434" t="s">
        <v>1187</v>
      </c>
      <c r="B12" s="436">
        <v>6972</v>
      </c>
    </row>
    <row r="13" s="427" customFormat="1" ht="16" customHeight="1" spans="1:2">
      <c r="A13" s="434" t="s">
        <v>1188</v>
      </c>
      <c r="B13" s="436">
        <v>118</v>
      </c>
    </row>
    <row r="14" s="427" customFormat="1" ht="16" customHeight="1" spans="1:2">
      <c r="A14" s="434" t="s">
        <v>1189</v>
      </c>
      <c r="B14" s="436">
        <v>219</v>
      </c>
    </row>
    <row r="15" s="427" customFormat="1" ht="16" customHeight="1" spans="1:2">
      <c r="A15" s="434" t="s">
        <v>1190</v>
      </c>
      <c r="B15" s="436">
        <v>7</v>
      </c>
    </row>
    <row r="16" s="427" customFormat="1" ht="16" customHeight="1" spans="1:2">
      <c r="A16" s="434" t="s">
        <v>1191</v>
      </c>
      <c r="B16" s="436">
        <v>9420</v>
      </c>
    </row>
    <row r="17" s="427" customFormat="1" ht="16" customHeight="1" spans="1:2">
      <c r="A17" s="434" t="s">
        <v>1192</v>
      </c>
      <c r="B17" s="436">
        <v>39</v>
      </c>
    </row>
    <row r="18" s="427" customFormat="1" ht="16" customHeight="1" spans="1:2">
      <c r="A18" s="434" t="s">
        <v>1193</v>
      </c>
      <c r="B18" s="436">
        <v>20</v>
      </c>
    </row>
    <row r="19" s="427" customFormat="1" ht="16" customHeight="1" spans="1:2">
      <c r="A19" s="434" t="s">
        <v>1194</v>
      </c>
      <c r="B19" s="436">
        <v>197</v>
      </c>
    </row>
    <row r="20" s="427" customFormat="1" ht="16" customHeight="1" spans="1:2">
      <c r="A20" s="434" t="s">
        <v>1195</v>
      </c>
      <c r="B20" s="436">
        <v>4435</v>
      </c>
    </row>
    <row r="21" s="427" customFormat="1" ht="16" customHeight="1" spans="1:2">
      <c r="A21" s="434" t="s">
        <v>1196</v>
      </c>
      <c r="B21" s="436">
        <v>96537</v>
      </c>
    </row>
    <row r="22" s="427" customFormat="1" ht="16" customHeight="1" spans="1:2">
      <c r="A22" s="434" t="s">
        <v>1197</v>
      </c>
      <c r="B22" s="436">
        <v>70405</v>
      </c>
    </row>
    <row r="23" s="427" customFormat="1" ht="16" customHeight="1" spans="1:2">
      <c r="A23" s="434" t="s">
        <v>1198</v>
      </c>
      <c r="B23" s="436">
        <v>49034</v>
      </c>
    </row>
    <row r="24" s="427" customFormat="1" ht="16" customHeight="1" spans="1:2">
      <c r="A24" s="434" t="s">
        <v>1199</v>
      </c>
      <c r="B24" s="436">
        <v>12312</v>
      </c>
    </row>
    <row r="25" s="427" customFormat="1" ht="16" customHeight="1" spans="1:2">
      <c r="A25" s="434" t="s">
        <v>1200</v>
      </c>
      <c r="B25" s="436"/>
    </row>
    <row r="26" s="427" customFormat="1" ht="16" customHeight="1" spans="1:2">
      <c r="A26" s="434" t="s">
        <v>1201</v>
      </c>
      <c r="B26" s="436"/>
    </row>
    <row r="27" s="427" customFormat="1" ht="16" customHeight="1" spans="1:2">
      <c r="A27" s="434" t="s">
        <v>1202</v>
      </c>
      <c r="B27" s="436">
        <v>90</v>
      </c>
    </row>
    <row r="28" s="427" customFormat="1" ht="16" customHeight="1" spans="1:2">
      <c r="A28" s="434" t="s">
        <v>1203</v>
      </c>
      <c r="B28" s="436">
        <v>3962</v>
      </c>
    </row>
    <row r="29" s="300" customFormat="1" ht="16" customHeight="1" spans="1:2">
      <c r="A29" s="437" t="s">
        <v>1204</v>
      </c>
      <c r="B29" s="438">
        <v>5007</v>
      </c>
    </row>
    <row r="30" ht="16" customHeight="1" spans="1:2">
      <c r="A30" s="437" t="s">
        <v>1205</v>
      </c>
      <c r="B30" s="438">
        <v>4332</v>
      </c>
    </row>
    <row r="31" ht="16" customHeight="1" spans="1:2">
      <c r="A31" s="437" t="s">
        <v>1198</v>
      </c>
      <c r="B31" s="438"/>
    </row>
    <row r="32" ht="16" customHeight="1" spans="1:2">
      <c r="A32" s="437" t="s">
        <v>1199</v>
      </c>
      <c r="B32" s="438">
        <v>1000</v>
      </c>
    </row>
    <row r="33" ht="16" customHeight="1" spans="1:2">
      <c r="A33" s="437" t="s">
        <v>1200</v>
      </c>
      <c r="B33" s="438"/>
    </row>
    <row r="34" ht="16" customHeight="1" spans="1:2">
      <c r="A34" s="437" t="s">
        <v>1202</v>
      </c>
      <c r="B34" s="438"/>
    </row>
    <row r="35" ht="16" customHeight="1" spans="1:2">
      <c r="A35" s="437" t="s">
        <v>1203</v>
      </c>
      <c r="B35" s="438"/>
    </row>
    <row r="36" ht="16" customHeight="1" spans="1:2">
      <c r="A36" s="437" t="s">
        <v>1204</v>
      </c>
      <c r="B36" s="438">
        <v>3332</v>
      </c>
    </row>
    <row r="37" ht="16" customHeight="1" spans="1:2">
      <c r="A37" s="437" t="s">
        <v>1206</v>
      </c>
      <c r="B37" s="438">
        <v>244673</v>
      </c>
    </row>
    <row r="38" ht="16" customHeight="1" spans="1:2">
      <c r="A38" s="437" t="s">
        <v>1207</v>
      </c>
      <c r="B38" s="438">
        <v>136059</v>
      </c>
    </row>
    <row r="39" ht="16" customHeight="1" spans="1:2">
      <c r="A39" s="437" t="s">
        <v>1208</v>
      </c>
      <c r="B39" s="438">
        <v>108602</v>
      </c>
    </row>
    <row r="40" ht="16" customHeight="1" spans="1:2">
      <c r="A40" s="437" t="s">
        <v>1209</v>
      </c>
      <c r="B40" s="438">
        <v>12</v>
      </c>
    </row>
    <row r="41" ht="16" customHeight="1" spans="1:2">
      <c r="A41" s="437" t="s">
        <v>1210</v>
      </c>
      <c r="B41" s="438">
        <v>50131</v>
      </c>
    </row>
    <row r="42" ht="16" customHeight="1" spans="1:2">
      <c r="A42" s="437" t="s">
        <v>1211</v>
      </c>
      <c r="B42" s="438">
        <v>42724</v>
      </c>
    </row>
    <row r="43" ht="16" customHeight="1" spans="1:2">
      <c r="A43" s="437" t="s">
        <v>1212</v>
      </c>
      <c r="B43" s="438">
        <v>7407</v>
      </c>
    </row>
    <row r="44" ht="16" customHeight="1" spans="1:2">
      <c r="A44" s="437" t="s">
        <v>1213</v>
      </c>
      <c r="B44" s="438">
        <v>22516</v>
      </c>
    </row>
    <row r="45" ht="16" customHeight="1" spans="1:2">
      <c r="A45" s="437" t="s">
        <v>1214</v>
      </c>
      <c r="B45" s="438">
        <v>396</v>
      </c>
    </row>
    <row r="46" ht="16" customHeight="1" spans="1:2">
      <c r="A46" s="437" t="s">
        <v>1215</v>
      </c>
      <c r="B46" s="438">
        <v>650</v>
      </c>
    </row>
    <row r="47" ht="16" customHeight="1" spans="1:2">
      <c r="A47" s="437" t="s">
        <v>1216</v>
      </c>
      <c r="B47" s="438">
        <v>21470</v>
      </c>
    </row>
    <row r="48" ht="16" customHeight="1" spans="1:2">
      <c r="A48" s="437" t="s">
        <v>1217</v>
      </c>
      <c r="B48" s="438">
        <v>450</v>
      </c>
    </row>
    <row r="49" ht="16" customHeight="1" spans="1:2">
      <c r="A49" s="437" t="s">
        <v>1218</v>
      </c>
      <c r="B49" s="438"/>
    </row>
    <row r="50" ht="16" customHeight="1" spans="1:2">
      <c r="A50" s="437" t="s">
        <v>1219</v>
      </c>
      <c r="B50" s="438"/>
    </row>
    <row r="51" spans="1:2">
      <c r="A51" s="437" t="s">
        <v>1220</v>
      </c>
      <c r="B51" s="438"/>
    </row>
    <row r="52" spans="1:2">
      <c r="A52" s="437" t="s">
        <v>1221</v>
      </c>
      <c r="B52" s="438">
        <v>450</v>
      </c>
    </row>
    <row r="53" spans="1:2">
      <c r="A53" s="437" t="s">
        <v>1222</v>
      </c>
      <c r="B53" s="438">
        <v>114439</v>
      </c>
    </row>
    <row r="54" spans="1:2">
      <c r="A54" s="437" t="s">
        <v>1223</v>
      </c>
      <c r="B54" s="438">
        <v>30317</v>
      </c>
    </row>
    <row r="55" spans="1:2">
      <c r="A55" s="437" t="s">
        <v>1224</v>
      </c>
      <c r="B55" s="438">
        <v>389</v>
      </c>
    </row>
    <row r="56" spans="1:2">
      <c r="A56" s="437" t="s">
        <v>1225</v>
      </c>
      <c r="B56" s="438">
        <v>4173</v>
      </c>
    </row>
    <row r="57" spans="1:2">
      <c r="A57" s="437" t="s">
        <v>1226</v>
      </c>
      <c r="B57" s="438">
        <v>43909</v>
      </c>
    </row>
    <row r="58" spans="1:2">
      <c r="A58" s="437" t="s">
        <v>1227</v>
      </c>
      <c r="B58" s="438">
        <v>35651</v>
      </c>
    </row>
    <row r="59" spans="1:2">
      <c r="A59" s="437" t="s">
        <v>1228</v>
      </c>
      <c r="B59" s="438">
        <v>67917</v>
      </c>
    </row>
    <row r="60" spans="1:2">
      <c r="A60" s="437" t="s">
        <v>1229</v>
      </c>
      <c r="B60" s="438">
        <v>64570</v>
      </c>
    </row>
    <row r="61" spans="1:2">
      <c r="A61" s="437" t="s">
        <v>1230</v>
      </c>
      <c r="B61" s="438">
        <v>3347</v>
      </c>
    </row>
    <row r="62" spans="1:2">
      <c r="A62" s="437" t="s">
        <v>1231</v>
      </c>
      <c r="B62" s="438">
        <v>11742</v>
      </c>
    </row>
    <row r="63" spans="1:2">
      <c r="A63" s="437" t="s">
        <v>1232</v>
      </c>
      <c r="B63" s="438">
        <v>11666</v>
      </c>
    </row>
    <row r="64" spans="1:2">
      <c r="A64" s="437" t="s">
        <v>1233</v>
      </c>
      <c r="B64" s="438">
        <v>76</v>
      </c>
    </row>
    <row r="65" spans="1:2">
      <c r="A65" s="437" t="s">
        <v>1234</v>
      </c>
      <c r="B65" s="438"/>
    </row>
    <row r="66" spans="1:2">
      <c r="A66" s="437" t="s">
        <v>1235</v>
      </c>
      <c r="B66" s="438"/>
    </row>
    <row r="67" spans="1:2">
      <c r="A67" s="437" t="s">
        <v>1236</v>
      </c>
      <c r="B67" s="438">
        <v>25334</v>
      </c>
    </row>
    <row r="68" spans="1:2">
      <c r="A68" s="437" t="s">
        <v>1237</v>
      </c>
      <c r="B68" s="438"/>
    </row>
    <row r="69" spans="1:2">
      <c r="A69" s="437" t="s">
        <v>1238</v>
      </c>
      <c r="B69" s="438">
        <v>11113</v>
      </c>
    </row>
    <row r="70" spans="1:2">
      <c r="A70" s="437" t="s">
        <v>1239</v>
      </c>
      <c r="B70" s="438"/>
    </row>
    <row r="71" spans="1:2">
      <c r="A71" s="437" t="s">
        <v>1240</v>
      </c>
      <c r="B71" s="438"/>
    </row>
    <row r="72" spans="1:2">
      <c r="A72" s="437" t="s">
        <v>1034</v>
      </c>
      <c r="B72" s="438">
        <v>14221</v>
      </c>
    </row>
  </sheetData>
  <mergeCells count="2">
    <mergeCell ref="A2:B2"/>
    <mergeCell ref="A3:B3"/>
  </mergeCells>
  <pageMargins left="0.393055555555556" right="0.393055555555556" top="0.393055555555556" bottom="0.393055555555556" header="0.5" footer="0.5"/>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1"/>
  <sheetViews>
    <sheetView showZeros="0" workbookViewId="0">
      <selection activeCell="B9" sqref="B9"/>
    </sheetView>
  </sheetViews>
  <sheetFormatPr defaultColWidth="8.875" defaultRowHeight="14.25" outlineLevelCol="1"/>
  <cols>
    <col min="1" max="1" width="53.5" style="418" customWidth="1"/>
    <col min="2" max="2" width="34.8" style="418" customWidth="1"/>
    <col min="3" max="16384" width="8.875" style="418"/>
  </cols>
  <sheetData>
    <row r="1" s="413" customFormat="1" ht="21" customHeight="1" spans="1:1">
      <c r="A1" s="419" t="s">
        <v>1241</v>
      </c>
    </row>
    <row r="2" s="414" customFormat="1" ht="30.6" customHeight="1" spans="1:2">
      <c r="A2" s="384" t="s">
        <v>16</v>
      </c>
      <c r="B2" s="384"/>
    </row>
    <row r="3" s="415" customFormat="1" ht="24.6" customHeight="1" spans="1:2">
      <c r="A3" s="420" t="s">
        <v>86</v>
      </c>
      <c r="B3" s="420"/>
    </row>
    <row r="4" s="416" customFormat="1" ht="23" customHeight="1" spans="1:2">
      <c r="A4" s="387" t="s">
        <v>87</v>
      </c>
      <c r="B4" s="421" t="s">
        <v>93</v>
      </c>
    </row>
    <row r="5" ht="23" customHeight="1" spans="1:2">
      <c r="A5" s="422" t="s">
        <v>1242</v>
      </c>
      <c r="B5" s="352">
        <f>B6+B35</f>
        <v>239394</v>
      </c>
    </row>
    <row r="6" s="417" customFormat="1" ht="23" customHeight="1" spans="1:2">
      <c r="A6" s="423" t="s">
        <v>1243</v>
      </c>
      <c r="B6" s="352">
        <f>SUM(B7:B34)</f>
        <v>180561</v>
      </c>
    </row>
    <row r="7" ht="23" customHeight="1" spans="1:2">
      <c r="A7" s="424" t="s">
        <v>1244</v>
      </c>
      <c r="B7" s="425">
        <v>1720</v>
      </c>
    </row>
    <row r="8" ht="23" customHeight="1" spans="1:2">
      <c r="A8" s="424" t="s">
        <v>1245</v>
      </c>
      <c r="B8" s="425">
        <v>3838</v>
      </c>
    </row>
    <row r="9" ht="23" customHeight="1" spans="1:2">
      <c r="A9" s="424" t="s">
        <v>1246</v>
      </c>
      <c r="B9" s="425">
        <v>9225</v>
      </c>
    </row>
    <row r="10" ht="23" customHeight="1" spans="1:2">
      <c r="A10" s="424" t="s">
        <v>1247</v>
      </c>
      <c r="B10" s="425">
        <v>144</v>
      </c>
    </row>
    <row r="11" ht="23" customHeight="1" spans="1:2">
      <c r="A11" s="424" t="s">
        <v>1248</v>
      </c>
      <c r="B11" s="425">
        <v>1523</v>
      </c>
    </row>
    <row r="12" ht="23" customHeight="1" spans="1:2">
      <c r="A12" s="424" t="s">
        <v>1249</v>
      </c>
      <c r="B12" s="425">
        <v>606</v>
      </c>
    </row>
    <row r="13" ht="23" customHeight="1" spans="1:2">
      <c r="A13" s="424" t="s">
        <v>1250</v>
      </c>
      <c r="B13" s="425">
        <v>7205</v>
      </c>
    </row>
    <row r="14" ht="23" customHeight="1" spans="1:2">
      <c r="A14" s="424" t="s">
        <v>1251</v>
      </c>
      <c r="B14" s="425">
        <v>3883</v>
      </c>
    </row>
    <row r="15" ht="23" customHeight="1" spans="1:2">
      <c r="A15" s="424" t="s">
        <v>1252</v>
      </c>
      <c r="B15" s="425">
        <v>223</v>
      </c>
    </row>
    <row r="16" ht="23" customHeight="1" spans="1:2">
      <c r="A16" s="424" t="s">
        <v>1253</v>
      </c>
      <c r="B16" s="425">
        <v>245</v>
      </c>
    </row>
    <row r="17" ht="23" customHeight="1" spans="1:2">
      <c r="A17" s="424" t="s">
        <v>1254</v>
      </c>
      <c r="B17" s="425">
        <v>6470</v>
      </c>
    </row>
    <row r="18" ht="23" customHeight="1" spans="1:2">
      <c r="A18" s="424" t="s">
        <v>1255</v>
      </c>
      <c r="B18" s="425">
        <v>25</v>
      </c>
    </row>
    <row r="19" ht="23" customHeight="1" spans="1:2">
      <c r="A19" s="424" t="s">
        <v>1256</v>
      </c>
      <c r="B19" s="425">
        <v>157</v>
      </c>
    </row>
    <row r="20" ht="23" customHeight="1" spans="1:2">
      <c r="A20" s="424" t="s">
        <v>1257</v>
      </c>
      <c r="B20" s="425">
        <v>32220</v>
      </c>
    </row>
    <row r="21" ht="23" customHeight="1" spans="1:2">
      <c r="A21" s="424" t="s">
        <v>1258</v>
      </c>
      <c r="B21" s="425">
        <v>15991</v>
      </c>
    </row>
    <row r="22" ht="23" customHeight="1" spans="1:2">
      <c r="A22" s="424" t="s">
        <v>1259</v>
      </c>
      <c r="B22" s="425">
        <v>438</v>
      </c>
    </row>
    <row r="23" ht="23" customHeight="1" spans="1:2">
      <c r="A23" s="424" t="s">
        <v>1260</v>
      </c>
      <c r="B23" s="425">
        <v>35583</v>
      </c>
    </row>
    <row r="24" ht="23" customHeight="1" spans="1:2">
      <c r="A24" s="424" t="s">
        <v>1261</v>
      </c>
      <c r="B24" s="425">
        <v>172</v>
      </c>
    </row>
    <row r="25" ht="23" customHeight="1" spans="1:2">
      <c r="A25" s="424" t="s">
        <v>1262</v>
      </c>
      <c r="B25" s="425">
        <v>2</v>
      </c>
    </row>
    <row r="26" ht="23" customHeight="1" spans="1:2">
      <c r="A26" s="424" t="s">
        <v>1263</v>
      </c>
      <c r="B26" s="425">
        <v>438</v>
      </c>
    </row>
    <row r="27" ht="23" customHeight="1" spans="1:2">
      <c r="A27" s="424" t="s">
        <v>1264</v>
      </c>
      <c r="B27" s="425">
        <v>300</v>
      </c>
    </row>
    <row r="28" customFormat="1" ht="23" customHeight="1" spans="1:2">
      <c r="A28" s="424" t="s">
        <v>1265</v>
      </c>
      <c r="B28" s="425">
        <v>1974</v>
      </c>
    </row>
    <row r="29" customFormat="1" ht="23" customHeight="1" spans="1:2">
      <c r="A29" s="424" t="s">
        <v>1266</v>
      </c>
      <c r="B29" s="425">
        <v>600</v>
      </c>
    </row>
    <row r="30" customFormat="1" ht="23" customHeight="1" spans="1:2">
      <c r="A30" s="424" t="s">
        <v>1267</v>
      </c>
      <c r="B30" s="425">
        <v>139</v>
      </c>
    </row>
    <row r="31" customFormat="1" ht="23" customHeight="1" spans="1:2">
      <c r="A31" s="424" t="s">
        <v>1268</v>
      </c>
      <c r="B31" s="425">
        <v>7847</v>
      </c>
    </row>
    <row r="32" customFormat="1" ht="23" customHeight="1" spans="1:2">
      <c r="A32" s="424" t="s">
        <v>1269</v>
      </c>
      <c r="B32" s="425">
        <v>12043</v>
      </c>
    </row>
    <row r="33" customFormat="1" ht="23" customHeight="1" spans="1:2">
      <c r="A33" s="424" t="s">
        <v>1270</v>
      </c>
      <c r="B33" s="425">
        <v>4549</v>
      </c>
    </row>
    <row r="34" customFormat="1" ht="23" customHeight="1" spans="1:2">
      <c r="A34" s="424" t="s">
        <v>1271</v>
      </c>
      <c r="B34" s="425">
        <v>33001</v>
      </c>
    </row>
    <row r="35" s="417" customFormat="1" ht="23" customHeight="1" spans="1:2">
      <c r="A35" s="423" t="s">
        <v>1272</v>
      </c>
      <c r="B35" s="352">
        <v>58833</v>
      </c>
    </row>
    <row r="36" ht="23" customHeight="1" spans="1:2">
      <c r="A36" s="426" t="s">
        <v>1273</v>
      </c>
      <c r="B36" s="357">
        <v>10299</v>
      </c>
    </row>
    <row r="37" ht="23" customHeight="1" spans="1:2">
      <c r="A37" s="426" t="s">
        <v>1274</v>
      </c>
      <c r="B37" s="357">
        <v>308</v>
      </c>
    </row>
    <row r="38" ht="23" customHeight="1" spans="1:2">
      <c r="A38" s="426" t="s">
        <v>1275</v>
      </c>
      <c r="B38" s="357">
        <v>9809</v>
      </c>
    </row>
    <row r="39" ht="23" customHeight="1" spans="1:2">
      <c r="A39" s="426" t="s">
        <v>1276</v>
      </c>
      <c r="B39" s="357">
        <v>129</v>
      </c>
    </row>
    <row r="40" ht="23" customHeight="1" spans="1:2">
      <c r="A40" s="426" t="s">
        <v>1277</v>
      </c>
      <c r="B40" s="357">
        <v>37197</v>
      </c>
    </row>
    <row r="41" ht="23" customHeight="1" spans="1:2">
      <c r="A41" s="426" t="s">
        <v>1278</v>
      </c>
      <c r="B41" s="357">
        <v>1091</v>
      </c>
    </row>
  </sheetData>
  <mergeCells count="2">
    <mergeCell ref="A2:B2"/>
    <mergeCell ref="A3:B3"/>
  </mergeCells>
  <printOptions horizontalCentered="1"/>
  <pageMargins left="0.393055555555556" right="0.393055555555556" top="0.393055555555556" bottom="0.590277777777778" header="0.393055555555556" footer="0.590277777777778"/>
  <pageSetup paperSize="9" orientation="portrait" horizontalDpi="600"/>
  <headerFooter alignWithMargins="0"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18" master=""/>
  <rangeList sheetStid="142" master=""/>
  <rangeList sheetStid="1" master="">
    <arrUserId title="区域1_1_2_1_1_1_1" rangeCreator="" othersAccessPermission="edit"/>
  </rangeList>
  <rangeList sheetStid="2" master=""/>
  <rangeList sheetStid="119" master="">
    <arrUserId title="区域1_1_2_1_1_1_1" rangeCreator="" othersAccessPermission="edit"/>
  </rangeList>
  <rangeList sheetStid="120" master=""/>
  <rangeList sheetStid="121" master=""/>
  <rangeList sheetStid="106" master=""/>
  <rangeList sheetStid="122" master=""/>
  <rangeList sheetStid="75" master=""/>
  <rangeList sheetStid="123" master=""/>
  <rangeList sheetStid="69" master=""/>
  <rangeList sheetStid="87" master=""/>
  <rangeList sheetStid="64" master=""/>
  <rangeList sheetStid="65" master=""/>
  <rangeList sheetStid="125" master=""/>
  <rangeList sheetStid="124" master=""/>
  <rangeList sheetStid="107" master=""/>
  <rangeList sheetStid="88" master=""/>
  <rangeList sheetStid="109" master=""/>
  <rangeList sheetStid="5" master=""/>
  <rangeList sheetStid="6" master=""/>
  <rangeList sheetStid="126" master=""/>
  <rangeList sheetStid="127" master=""/>
  <rangeList sheetStid="128" master=""/>
  <rangeList sheetStid="7" master=""/>
  <rangeList sheetStid="8" master=""/>
  <rangeList sheetStid="112" master=""/>
  <rangeList sheetStid="129" master=""/>
  <rangeList sheetStid="130" master=""/>
  <rangeList sheetStid="131" master=""/>
  <rangeList sheetStid="144" master=""/>
  <rangeList sheetStid="145" master=""/>
  <rangeList sheetStid="146" master=""/>
  <rangeList sheetStid="147" master=""/>
  <rangeList sheetStid="148" master=""/>
  <rangeList sheetStid="149" master=""/>
  <rangeList sheetStid="150" master=""/>
  <rangeList sheetStid="151" master=""/>
  <rangeList sheetStid="152" master=""/>
  <rangeList sheetStid="153"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41</vt:i4>
      </vt:variant>
    </vt:vector>
  </HeadingPairs>
  <TitlesOfParts>
    <vt:vector size="41" baseType="lpstr">
      <vt:lpstr>封面</vt:lpstr>
      <vt:lpstr>目录 (文登)</vt:lpstr>
      <vt:lpstr>1全区一般预算收入</vt:lpstr>
      <vt:lpstr>2全区一般预算支出</vt:lpstr>
      <vt:lpstr>3本级一般预算收入</vt:lpstr>
      <vt:lpstr>4本级一般预算支出 </vt:lpstr>
      <vt:lpstr>5本级一般公共预算支出功能分类</vt:lpstr>
      <vt:lpstr>6本级一般公共预算基本支出经济分类</vt:lpstr>
      <vt:lpstr>7上级一般转移支付及税收返还</vt:lpstr>
      <vt:lpstr>8税收返还分镇街</vt:lpstr>
      <vt:lpstr>9一般性转移支付分镇街</vt:lpstr>
      <vt:lpstr>10上级专款按科目</vt:lpstr>
      <vt:lpstr>11专项转移支付分镇街</vt:lpstr>
      <vt:lpstr>12全区基金收入</vt:lpstr>
      <vt:lpstr>13全区基金支出</vt:lpstr>
      <vt:lpstr>14区本级基金收入 </vt:lpstr>
      <vt:lpstr>15区本级基金支出</vt:lpstr>
      <vt:lpstr>16政府性基金支出功能分类</vt:lpstr>
      <vt:lpstr>17基金转移支付分科目</vt:lpstr>
      <vt:lpstr>18基金项目支出</vt:lpstr>
      <vt:lpstr>19全区国资收入</vt:lpstr>
      <vt:lpstr>20全区国资支出</vt:lpstr>
      <vt:lpstr>21本级国资收入 </vt:lpstr>
      <vt:lpstr>22本级国资支出 </vt:lpstr>
      <vt:lpstr>23国资转移支付分镇街</vt:lpstr>
      <vt:lpstr>24全区社保基金收入</vt:lpstr>
      <vt:lpstr>25全区社保基金支出</vt:lpstr>
      <vt:lpstr>26社保基金结余</vt:lpstr>
      <vt:lpstr>27本级社保基金收入</vt:lpstr>
      <vt:lpstr>28本级社保基金支出</vt:lpstr>
      <vt:lpstr>29本级社保结余</vt:lpstr>
      <vt:lpstr>30债务限额余额</vt:lpstr>
      <vt:lpstr>31一般限额余额</vt:lpstr>
      <vt:lpstr>32专项限额余额</vt:lpstr>
      <vt:lpstr>33债券发行</vt:lpstr>
      <vt:lpstr>34债券还本付息</vt:lpstr>
      <vt:lpstr>35专项债券分用途</vt:lpstr>
      <vt:lpstr>36债务收支</vt:lpstr>
      <vt:lpstr>37债券发行及还本付息</vt:lpstr>
      <vt:lpstr>38限额提前下达</vt:lpstr>
      <vt:lpstr>39限额调整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座头鲸9395</cp:lastModifiedBy>
  <dcterms:created xsi:type="dcterms:W3CDTF">2015-12-22T11:18:00Z</dcterms:created>
  <cp:lastPrinted>2019-01-06T08:48:00Z</cp:lastPrinted>
  <dcterms:modified xsi:type="dcterms:W3CDTF">2024-10-28T07:23:27Z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2052-11.1.0.15319</vt:lpwstr>
  </property>
  <property fmtid="{D5CDD505-2E9C-101B-9397-08002B2CF9AE}" pid="3" name="ICV">
    <vt:lpwstr>A7714252479346C28196FD6940953E08_13</vt:lpwstr>
  </property>
</Properties>
</file>