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895" windowHeight="10350" tabRatio="601" firstSheet="15" activeTab="17"/>
  </bookViews>
  <sheets>
    <sheet name="封面" sheetId="1" r:id="rId1"/>
    <sheet name="目录" sheetId="2" r:id="rId2"/>
    <sheet name="汇总-1收支总表" sheetId="3" r:id="rId3"/>
    <sheet name="汇总-2支出预算总表" sheetId="4" r:id="rId4"/>
    <sheet name="01-收入预算表" sheetId="5" r:id="rId5"/>
    <sheet name="02-征收计划表及成本核定表" sheetId="6" r:id="rId6"/>
    <sheet name="03-单位基本信息表—编制情况信息表" sheetId="7" r:id="rId7"/>
    <sheet name="04-单位基本信息表—人员情况明细表" sheetId="8" r:id="rId8"/>
    <sheet name="05-行政事业单位批准开支人员工资情况表" sheetId="9" r:id="rId9"/>
    <sheet name="06-支出项目表" sheetId="10" r:id="rId10"/>
    <sheet name="07-资产设备情况明细表" sheetId="11" r:id="rId11"/>
    <sheet name="08-机动车情况表" sheetId="12" r:id="rId12"/>
    <sheet name="09-资产配置计划申请表" sheetId="13" r:id="rId13"/>
    <sheet name="10-政府采购支出预算表" sheetId="14" r:id="rId14"/>
    <sheet name="11-三公经费支出预算表" sheetId="15" r:id="rId15"/>
    <sheet name="12-乡镇民政支出信息表" sheetId="16" r:id="rId16"/>
    <sheet name="13-部门结余结转情况统计表" sheetId="17" r:id="rId17"/>
    <sheet name="附表一-机关、事业人员及车辆情况统计表" sheetId="18" r:id="rId18"/>
    <sheet name="附表二-遗属人员情况表" sheetId="19" r:id="rId19"/>
  </sheets>
  <definedNames>
    <definedName name="_xlnm.Print_Area" localSheetId="4">'01-收入预算表'!$A$1:$Z$14</definedName>
    <definedName name="_xlnm.Print_Area" localSheetId="5">'02-征收计划表及成本核定表'!$A$1:$AD$17</definedName>
    <definedName name="_xlnm.Print_Area" localSheetId="6">'03-单位基本信息表—编制情况信息表'!$A$1:$BC$15</definedName>
    <definedName name="_xlnm.Print_Area" localSheetId="7">'04-单位基本信息表—人员情况明细表'!$A$1:$AN$10</definedName>
    <definedName name="_xlnm.Print_Area" localSheetId="8">'05-行政事业单位批准开支人员工资情况表'!$A$1:$AV$22</definedName>
    <definedName name="_xlnm.Print_Area" localSheetId="9">'06-支出项目表'!$A$1:$AJ$16</definedName>
    <definedName name="_xlnm.Print_Area" localSheetId="10">'07-资产设备情况明细表'!$A$1:$T$16</definedName>
    <definedName name="_xlnm.Print_Area" localSheetId="11">'08-机动车情况表'!$A$1:$AA$15</definedName>
    <definedName name="_xlnm.Print_Area" localSheetId="12">'09-资产配置计划申请表'!$A$1:$Q$25</definedName>
    <definedName name="_xlnm.Print_Area" localSheetId="13">'10-政府采购支出预算表'!$A$1:$AM$15</definedName>
    <definedName name="_xlnm.Print_Area" localSheetId="14">'11-三公经费支出预算表'!$A$1:$AF$15</definedName>
    <definedName name="_xlnm.Print_Area" localSheetId="15">'12-乡镇民政支出信息表'!$A$1:$U$14</definedName>
    <definedName name="_xlnm.Print_Area" localSheetId="2">'汇总-1收支总表'!$A$1:$F$30</definedName>
    <definedName name="_xlnm.Print_Area" localSheetId="3">'汇总-2支出预算总表'!$A$1:$AK$16</definedName>
  </definedNames>
  <calcPr fullCalcOnLoad="1"/>
</workbook>
</file>

<file path=xl/sharedStrings.xml><?xml version="1.0" encoding="utf-8"?>
<sst xmlns="http://schemas.openxmlformats.org/spreadsheetml/2006/main" count="810" uniqueCount="545">
  <si>
    <t>2018年文登区财政收支预算编制表</t>
  </si>
  <si>
    <t xml:space="preserve">                       编制部门：财政经管服务中心</t>
  </si>
  <si>
    <t xml:space="preserve">                       编制日期：   </t>
  </si>
  <si>
    <t xml:space="preserve">     部门负责人： </t>
  </si>
  <si>
    <t xml:space="preserve">       财务负责人： </t>
  </si>
  <si>
    <t xml:space="preserve">      制表人： </t>
  </si>
  <si>
    <t xml:space="preserve">        联系电话：</t>
  </si>
  <si>
    <t>目  录</t>
  </si>
  <si>
    <t>汇总一</t>
  </si>
  <si>
    <t>部门预算收支总表</t>
  </si>
  <si>
    <t>汇总二</t>
  </si>
  <si>
    <t>部门预算支出汇总表</t>
  </si>
  <si>
    <t>表一</t>
  </si>
  <si>
    <t>收入预算表</t>
  </si>
  <si>
    <t>表二</t>
  </si>
  <si>
    <t>非税收入征收计划及非税成本核定表</t>
  </si>
  <si>
    <t>表三</t>
  </si>
  <si>
    <t>单位基本信息表-编制情况信息表</t>
  </si>
  <si>
    <t>表四</t>
  </si>
  <si>
    <t>单位基本信息表-人员信息情况表</t>
  </si>
  <si>
    <t>表五</t>
  </si>
  <si>
    <t>行政事业单位批准开支人员工资情况表</t>
  </si>
  <si>
    <t>表六</t>
  </si>
  <si>
    <t>支出项目表</t>
  </si>
  <si>
    <t>表七</t>
  </si>
  <si>
    <t>资产设备情况明细表</t>
  </si>
  <si>
    <t>表八</t>
  </si>
  <si>
    <t>机动车情况表</t>
  </si>
  <si>
    <t>表九</t>
  </si>
  <si>
    <t>行政事业单位年度资产配置计划申请表</t>
  </si>
  <si>
    <t>表十</t>
  </si>
  <si>
    <t>政府采购支出预算表</t>
  </si>
  <si>
    <t>表十一</t>
  </si>
  <si>
    <t>三公经费及会议费、培训费支出预算表</t>
  </si>
  <si>
    <t>表十二</t>
  </si>
  <si>
    <t>乡镇民政支出信息表</t>
  </si>
  <si>
    <t>表十三</t>
  </si>
  <si>
    <t>部门结余结转情况统计表</t>
  </si>
  <si>
    <t>附表一</t>
  </si>
  <si>
    <t>机关、事业人员及车辆情况统计表</t>
  </si>
  <si>
    <t>附表二</t>
  </si>
  <si>
    <t>遗属人员情况表</t>
  </si>
  <si>
    <t>汇总一  部门预算收支总表</t>
  </si>
  <si>
    <t>填报单位：</t>
  </si>
  <si>
    <t>单位：元</t>
  </si>
  <si>
    <t>收          入</t>
  </si>
  <si>
    <t>支                 出</t>
  </si>
  <si>
    <t>项    目</t>
  </si>
  <si>
    <t>预算数</t>
  </si>
  <si>
    <t>支出经济分类</t>
  </si>
  <si>
    <t>支出功能分类</t>
  </si>
  <si>
    <t>一、预算内拨款</t>
  </si>
  <si>
    <t>一、基本支出</t>
  </si>
  <si>
    <t>一、一般公共服务</t>
  </si>
  <si>
    <t xml:space="preserve">    1、经费拨款（补助）</t>
  </si>
  <si>
    <t xml:space="preserve">     1、工资福利支出</t>
  </si>
  <si>
    <t>二、外交</t>
  </si>
  <si>
    <t xml:space="preserve">    2、纳入预算管理的行政事业性收费安排的支出</t>
  </si>
  <si>
    <t xml:space="preserve">     2、商品和服务支出</t>
  </si>
  <si>
    <t>三、国防</t>
  </si>
  <si>
    <t xml:space="preserve">    3、罚没收入安排的支出</t>
  </si>
  <si>
    <t xml:space="preserve">     3、对个人和家庭的补助</t>
  </si>
  <si>
    <t>四、公共安全</t>
  </si>
  <si>
    <t xml:space="preserve">    4、纳入预算管理的专项收入及政府性基金安排的支出</t>
  </si>
  <si>
    <t>五、教育</t>
  </si>
  <si>
    <t>二、纳入财政专户管理的非税收入安排的支出</t>
  </si>
  <si>
    <t>二、项目支出</t>
  </si>
  <si>
    <t>六、科学技术</t>
  </si>
  <si>
    <t xml:space="preserve">    1、专户管理的非税收入安排的支出</t>
  </si>
  <si>
    <t xml:space="preserve">     1、商品和服务支出</t>
  </si>
  <si>
    <t>七、文化体育与传媒</t>
  </si>
  <si>
    <t xml:space="preserve">    2、其他财政专户管理的代管资金安排的支出</t>
  </si>
  <si>
    <t xml:space="preserve">     2、其他资本性支出</t>
  </si>
  <si>
    <t>八、社会保障和就业</t>
  </si>
  <si>
    <t>九、社会保险基金支出</t>
  </si>
  <si>
    <t>十、医疗卫生</t>
  </si>
  <si>
    <t>十一、节能环保</t>
  </si>
  <si>
    <t>十二、城乡社区事务</t>
  </si>
  <si>
    <t>三、事业单位经营收入</t>
  </si>
  <si>
    <t>三、事业单位经营支出</t>
  </si>
  <si>
    <t>十三、农林水事务</t>
  </si>
  <si>
    <t>十四、交通运输</t>
  </si>
  <si>
    <t>十五、资源勘探电力信息等事务</t>
  </si>
  <si>
    <t>本年收入合计</t>
  </si>
  <si>
    <t>本年支出合计</t>
  </si>
  <si>
    <t>十六、商业服务业等事务</t>
  </si>
  <si>
    <t>四、上级补助收入</t>
  </si>
  <si>
    <t>四、上缴上级支出</t>
  </si>
  <si>
    <t>**</t>
  </si>
  <si>
    <t>十七、金融监管等事务支出</t>
  </si>
  <si>
    <t>五、用事业基金弥补收支差额</t>
  </si>
  <si>
    <t>五、用上年结转资金安排支出</t>
  </si>
  <si>
    <t>十八、地震灾害回复重建支出</t>
  </si>
  <si>
    <t>六、上年结转</t>
  </si>
  <si>
    <t>六、结转下年</t>
  </si>
  <si>
    <t>十九、国土资源气象等事务</t>
  </si>
  <si>
    <t>二十、住房保障支出</t>
  </si>
  <si>
    <t>二十一、粮油物资储备事务</t>
  </si>
  <si>
    <t>二十二、预备费</t>
  </si>
  <si>
    <t>二十三、国债还本付息支出</t>
  </si>
  <si>
    <t>二十四、其他支出</t>
  </si>
  <si>
    <t>二十五、转移性支出</t>
  </si>
  <si>
    <t>收  入  总  计</t>
  </si>
  <si>
    <t>支  出  总  计</t>
  </si>
  <si>
    <t>汇总二  部门预算支出汇总表</t>
  </si>
  <si>
    <t>支出项目</t>
  </si>
  <si>
    <t>合计</t>
  </si>
  <si>
    <t>基本支出合计</t>
  </si>
  <si>
    <t>基本支出</t>
  </si>
  <si>
    <t>项目支出合计</t>
  </si>
  <si>
    <t>人员支出</t>
  </si>
  <si>
    <t>商品和服务支出</t>
  </si>
  <si>
    <t>人员支出合计</t>
  </si>
  <si>
    <t>工资福利支出</t>
  </si>
  <si>
    <t>对个人和家庭的补助</t>
  </si>
  <si>
    <t>公用支出合计</t>
  </si>
  <si>
    <t>正常公用经费支出</t>
  </si>
  <si>
    <t>小计</t>
  </si>
  <si>
    <t>基本工资</t>
  </si>
  <si>
    <t>津贴补贴</t>
  </si>
  <si>
    <t>奖金</t>
  </si>
  <si>
    <t>其他工资福利支出</t>
  </si>
  <si>
    <t>住房公积金</t>
  </si>
  <si>
    <t xml:space="preserve">住房补贴（在职） </t>
  </si>
  <si>
    <t>物业补贴（在职）</t>
  </si>
  <si>
    <t>遗属生活补助（在职、离休、退休）</t>
  </si>
  <si>
    <t>离休遗属困难补助</t>
  </si>
  <si>
    <t>精减老职工退职（役）费</t>
  </si>
  <si>
    <t>抚恤金</t>
  </si>
  <si>
    <t>入托费</t>
  </si>
  <si>
    <t>降温费</t>
  </si>
  <si>
    <t>独生子女费</t>
  </si>
  <si>
    <t>其他</t>
  </si>
  <si>
    <t>正常公用经费小计</t>
  </si>
  <si>
    <t>综合定额</t>
  </si>
  <si>
    <t>取暖费</t>
  </si>
  <si>
    <t>燃修费</t>
  </si>
  <si>
    <t>公用交通补贴（车补）</t>
  </si>
  <si>
    <t>福利费</t>
  </si>
  <si>
    <t>养老保险</t>
  </si>
  <si>
    <t>医疗保险</t>
  </si>
  <si>
    <t>失业保险</t>
  </si>
  <si>
    <t>工伤保险</t>
  </si>
  <si>
    <t>职业年金</t>
  </si>
  <si>
    <t>公务员医疗补助</t>
  </si>
  <si>
    <t>支出汇总</t>
  </si>
  <si>
    <t>支 出 资 金 来 源</t>
  </si>
  <si>
    <t>经费拨款（补助）</t>
  </si>
  <si>
    <t>纳入预算管理的行政性收费</t>
  </si>
  <si>
    <t>罚没收入</t>
  </si>
  <si>
    <t>纳入预算管理的专项收入及政府性基金</t>
  </si>
  <si>
    <t>专户管理的非税收入</t>
  </si>
  <si>
    <t>其他财政专户管理的代管资金</t>
  </si>
  <si>
    <t>其他资金</t>
  </si>
  <si>
    <t>表一  收入预算表</t>
  </si>
  <si>
    <t>ID</t>
  </si>
  <si>
    <t>预算单位ID</t>
  </si>
  <si>
    <t>单位代码</t>
  </si>
  <si>
    <t>单位名称</t>
  </si>
  <si>
    <t>项目名称</t>
  </si>
  <si>
    <t>金额</t>
  </si>
  <si>
    <t>总计</t>
  </si>
  <si>
    <t>财政拨款(补助)</t>
  </si>
  <si>
    <t>财政专户资金</t>
  </si>
  <si>
    <t>事业收入(不含预算外资金)</t>
  </si>
  <si>
    <t>事业单位经营收入</t>
  </si>
  <si>
    <t>上级补助收入</t>
  </si>
  <si>
    <t>附属单位上缴收入</t>
  </si>
  <si>
    <t>其他收入</t>
  </si>
  <si>
    <t>基金收入</t>
  </si>
  <si>
    <t>上年结转</t>
  </si>
  <si>
    <t>用事业基金弥补收支差额</t>
  </si>
  <si>
    <t>经费拨款(补助)</t>
  </si>
  <si>
    <t>罚没收入安排的拨款</t>
  </si>
  <si>
    <t>专户管理的非税收入安排的拨款</t>
  </si>
  <si>
    <t>其他代管资金</t>
  </si>
  <si>
    <t>预算内资金结转</t>
  </si>
  <si>
    <t>财政专户结转</t>
  </si>
  <si>
    <t>其他结转</t>
  </si>
  <si>
    <t xml:space="preserve">      总     计</t>
  </si>
  <si>
    <t>b202</t>
  </si>
  <si>
    <t>侯家财政中心</t>
  </si>
  <si>
    <t>表二  非税收入征收计划及非税成本核定表</t>
  </si>
  <si>
    <t>项目</t>
  </si>
  <si>
    <t>2018年征收计划</t>
  </si>
  <si>
    <t>收费项目代码</t>
  </si>
  <si>
    <t>收费项目名称</t>
  </si>
  <si>
    <t>收费项目类型</t>
  </si>
  <si>
    <t>预算管理</t>
  </si>
  <si>
    <t>财政专户管理</t>
  </si>
  <si>
    <t>政  府
集中数</t>
  </si>
  <si>
    <t>提取水利建设基金</t>
  </si>
  <si>
    <t>征收成本</t>
  </si>
  <si>
    <t>业务费</t>
  </si>
  <si>
    <t>上缴上级</t>
  </si>
  <si>
    <t>行政事业性收费</t>
  </si>
  <si>
    <t>专项收入</t>
  </si>
  <si>
    <t>非税收入</t>
  </si>
  <si>
    <t>行政事业性收费安排</t>
  </si>
  <si>
    <t>专项收入安排</t>
  </si>
  <si>
    <t>基金安排</t>
  </si>
  <si>
    <t>财政专户安排</t>
  </si>
  <si>
    <t>预算内收费安排</t>
  </si>
  <si>
    <t xml:space="preserve">      总        计</t>
  </si>
  <si>
    <t>备注：根据威政发[2011]45号文件规定，从行政事业性收费和政府性基金（含专项收入，剔除教育收费、地方教育附加、教育费附加、水资源费、国有土地使用权出让收入等）收入中按3%提取地方水利建设基金。</t>
  </si>
  <si>
    <t>表三   单位基本信息表-编制情况信息表</t>
  </si>
  <si>
    <t>单位ID</t>
  </si>
  <si>
    <t>单位编码</t>
  </si>
  <si>
    <t>单位规格</t>
  </si>
  <si>
    <t>单位性质</t>
  </si>
  <si>
    <t>部门负责人</t>
  </si>
  <si>
    <t>联系电话</t>
  </si>
  <si>
    <t>财务负责人</t>
  </si>
  <si>
    <t>主管部门</t>
  </si>
  <si>
    <t>预算管理级次</t>
  </si>
  <si>
    <t>财政供给方式</t>
  </si>
  <si>
    <t>编制人数</t>
  </si>
  <si>
    <t>实有人数</t>
  </si>
  <si>
    <t>其他情况</t>
  </si>
  <si>
    <t>行政</t>
  </si>
  <si>
    <t>工勤</t>
  </si>
  <si>
    <t>事业</t>
  </si>
  <si>
    <t>在职人数</t>
  </si>
  <si>
    <t>行政、事业单位在职人数</t>
  </si>
  <si>
    <t>长休人员(病退等)</t>
  </si>
  <si>
    <t>遗属优抚</t>
  </si>
  <si>
    <t>退职人员</t>
  </si>
  <si>
    <t>离休人员</t>
  </si>
  <si>
    <t>退休人员</t>
  </si>
  <si>
    <t>离待岗人员</t>
  </si>
  <si>
    <t>劳务派遣人员和公益岗人员</t>
  </si>
  <si>
    <t>其他人员</t>
  </si>
  <si>
    <t>2018年预算安排数</t>
  </si>
  <si>
    <t>实职正处级职务人数</t>
  </si>
  <si>
    <t>虚职正处级职务人数</t>
  </si>
  <si>
    <t>实职副处级职务人数</t>
  </si>
  <si>
    <t>虚职副处级职务人数</t>
  </si>
  <si>
    <t>实职正科级职务人数</t>
  </si>
  <si>
    <t>虚职正科级职务人数</t>
  </si>
  <si>
    <t>实职副科级职务人数</t>
  </si>
  <si>
    <t>虚职副科级职务人数</t>
  </si>
  <si>
    <t>科员</t>
  </si>
  <si>
    <t>办事员</t>
  </si>
  <si>
    <t>试用、见习期</t>
  </si>
  <si>
    <t>教授（高级）</t>
  </si>
  <si>
    <t>副教授（副高）</t>
  </si>
  <si>
    <t>讲师（中级）</t>
  </si>
  <si>
    <t>助师（初级）</t>
  </si>
  <si>
    <t>技术员</t>
  </si>
  <si>
    <t>高级工</t>
  </si>
  <si>
    <t>中级工</t>
  </si>
  <si>
    <t>初级工、普工</t>
  </si>
  <si>
    <t>全额</t>
  </si>
  <si>
    <t>差额</t>
  </si>
  <si>
    <t>自收自支</t>
  </si>
  <si>
    <t xml:space="preserve">       总        计</t>
  </si>
  <si>
    <t>侯家财经中心</t>
  </si>
  <si>
    <t>正股</t>
  </si>
  <si>
    <t>刘新刚</t>
  </si>
  <si>
    <t>曲直</t>
  </si>
  <si>
    <t>表四  单位基本信息表-人员信息情况表</t>
  </si>
  <si>
    <t>综合定额人数</t>
  </si>
  <si>
    <t>在校师生数</t>
  </si>
  <si>
    <t>取暖费人员情况</t>
  </si>
  <si>
    <t>遗属</t>
  </si>
  <si>
    <t>燃修费人员、车辆情况</t>
  </si>
  <si>
    <t>福利费（人数）</t>
  </si>
  <si>
    <t>一类
（区委、区府、人大、政协）</t>
  </si>
  <si>
    <t>二类公检法司等</t>
  </si>
  <si>
    <t>三类
其他行政事业单位（学校不填）</t>
  </si>
  <si>
    <t>教师</t>
  </si>
  <si>
    <t>小学生</t>
  </si>
  <si>
    <t>初中生</t>
  </si>
  <si>
    <t>高中学生人数</t>
  </si>
  <si>
    <t>职业教育学生人数</t>
  </si>
  <si>
    <t>特殊教育学生数</t>
  </si>
  <si>
    <t>在职已婚职工、30周岁以上的单身职工</t>
  </si>
  <si>
    <t>在职事业单位专业技术人员中被聘为专业技术职务的</t>
  </si>
  <si>
    <t>30周岁以下的在编单身职工</t>
  </si>
  <si>
    <t>五大班子  （辆）</t>
  </si>
  <si>
    <t>事业车辆燃修费</t>
  </si>
  <si>
    <t>执法执勤车辆人员数</t>
  </si>
  <si>
    <t>城市</t>
  </si>
  <si>
    <t>农村</t>
  </si>
  <si>
    <t>小学</t>
  </si>
  <si>
    <t>初中</t>
  </si>
  <si>
    <t>正厅级</t>
  </si>
  <si>
    <t>副厅级</t>
  </si>
  <si>
    <t>正处级</t>
  </si>
  <si>
    <t>副处级</t>
  </si>
  <si>
    <t>正科级</t>
  </si>
  <si>
    <t>副科级</t>
  </si>
  <si>
    <t>科员及办事员</t>
  </si>
  <si>
    <t>正高级</t>
  </si>
  <si>
    <t xml:space="preserve">副高级 </t>
  </si>
  <si>
    <t>中级</t>
  </si>
  <si>
    <t>初级</t>
  </si>
  <si>
    <t>实职领导人数（包括党委党组成员）</t>
  </si>
  <si>
    <t>副科级实职人数</t>
  </si>
  <si>
    <t>一般工作人数</t>
  </si>
  <si>
    <t>备注：1、综合定额人数包含在职在编实有人数以及劳务派遣人员和公益岗人员；2、劳务派遣人员和公益岗人员安排燃修费，标准同一般工作人员1500元/人.年。</t>
  </si>
  <si>
    <t>表五   行政事业单位批准开支人员工资情况表</t>
  </si>
  <si>
    <t>人数/姓名</t>
  </si>
  <si>
    <t>是否统发</t>
  </si>
  <si>
    <t>对应的资金来源</t>
  </si>
  <si>
    <t>年终一次性奖金</t>
  </si>
  <si>
    <t>社会保障费</t>
  </si>
  <si>
    <t>改革性补贴</t>
  </si>
  <si>
    <t>离休遗属困难补助（1000元/人.年）</t>
  </si>
  <si>
    <t>精减老职工（退职费）</t>
  </si>
  <si>
    <t>职务工资</t>
  </si>
  <si>
    <t>级别工资</t>
  </si>
  <si>
    <t>岗位工资</t>
  </si>
  <si>
    <t>薪级工资</t>
  </si>
  <si>
    <t>教护工资10%</t>
  </si>
  <si>
    <t>警衔津贴</t>
  </si>
  <si>
    <t>基础性绩效工资</t>
  </si>
  <si>
    <t>奖励性绩效工资</t>
  </si>
  <si>
    <t>工作性津贴</t>
  </si>
  <si>
    <t>生活性补贴</t>
  </si>
  <si>
    <t>教护龄津贴</t>
  </si>
  <si>
    <t>特殊教育补贴</t>
  </si>
  <si>
    <t>事业580元</t>
  </si>
  <si>
    <t>特殊岗位津贴</t>
  </si>
  <si>
    <t>养老保险20%</t>
  </si>
  <si>
    <t>医疗保险8.2%</t>
  </si>
  <si>
    <t>失业保险0.7%</t>
  </si>
  <si>
    <t>工伤保险0.32%</t>
  </si>
  <si>
    <t>职业年金8%</t>
  </si>
  <si>
    <t>公务员医疗补助2%</t>
  </si>
  <si>
    <t>住房补贴（在职）</t>
  </si>
  <si>
    <t>取暖费/12</t>
  </si>
  <si>
    <t xml:space="preserve">   总     计</t>
  </si>
  <si>
    <t>1</t>
  </si>
  <si>
    <t>01</t>
  </si>
  <si>
    <r>
      <t>备注：公务员</t>
    </r>
    <r>
      <rPr>
        <b/>
        <sz val="18"/>
        <color indexed="8"/>
        <rFont val="宋体"/>
        <family val="0"/>
      </rPr>
      <t>无</t>
    </r>
    <r>
      <rPr>
        <sz val="18"/>
        <color indexed="8"/>
        <rFont val="宋体"/>
        <family val="0"/>
      </rPr>
      <t>“失业保险”。“失业保险”公式自动生成，请行政单位删除！</t>
    </r>
  </si>
  <si>
    <t>表六  支出项目表</t>
  </si>
  <si>
    <t>Id</t>
  </si>
  <si>
    <t>项目金额</t>
  </si>
  <si>
    <t>功能科目代码</t>
  </si>
  <si>
    <t>功能科目名称</t>
  </si>
  <si>
    <t>支出类别代码</t>
  </si>
  <si>
    <t>支出类别</t>
  </si>
  <si>
    <t>经济科目代码</t>
  </si>
  <si>
    <t>经济科目名称</t>
  </si>
  <si>
    <t>是否政府采购</t>
  </si>
  <si>
    <t>是否工资统发</t>
  </si>
  <si>
    <t>是否预留指标</t>
  </si>
  <si>
    <t>资金来源</t>
  </si>
  <si>
    <t>财政拨款（补助）</t>
  </si>
  <si>
    <t>单位自筹</t>
  </si>
  <si>
    <t>纳入预算管理的行政性收费安排的拨款</t>
  </si>
  <si>
    <t>专项收入及纳入预算管理的政府性基金安排的拨款</t>
  </si>
  <si>
    <t xml:space="preserve">         总        计</t>
  </si>
  <si>
    <t>表七  资产设备情况明细表(不含车辆)</t>
  </si>
  <si>
    <t>预算单位编码</t>
  </si>
  <si>
    <t>预算单位名称</t>
  </si>
  <si>
    <t>资产名称</t>
  </si>
  <si>
    <t>资产类别</t>
  </si>
  <si>
    <t>购建日期</t>
  </si>
  <si>
    <t>规格型号</t>
  </si>
  <si>
    <t>计量单位</t>
  </si>
  <si>
    <t>数量</t>
  </si>
  <si>
    <t>单价</t>
  </si>
  <si>
    <t>原值</t>
  </si>
  <si>
    <t>净值</t>
  </si>
  <si>
    <t>证件名称</t>
  </si>
  <si>
    <t>证件号码</t>
  </si>
  <si>
    <t>标准使用年限</t>
  </si>
  <si>
    <t>已使用年限</t>
  </si>
  <si>
    <t>使用状况</t>
  </si>
  <si>
    <t>是否当年新增</t>
  </si>
  <si>
    <t>备注</t>
  </si>
  <si>
    <t>01房产土地类</t>
  </si>
  <si>
    <t>01在用</t>
  </si>
  <si>
    <t>02设备类</t>
  </si>
  <si>
    <t>02未使用</t>
  </si>
  <si>
    <t>03其他</t>
  </si>
  <si>
    <t>03不需用</t>
  </si>
  <si>
    <t>04待报废</t>
  </si>
  <si>
    <t>05毁坏不能用</t>
  </si>
  <si>
    <t>06其他</t>
  </si>
  <si>
    <t>02</t>
  </si>
  <si>
    <t>03</t>
  </si>
  <si>
    <t>04</t>
  </si>
  <si>
    <t>05</t>
  </si>
  <si>
    <t>06</t>
  </si>
  <si>
    <t>表八  机动车情况表</t>
  </si>
  <si>
    <t>固定资产分类（国家标准）</t>
  </si>
  <si>
    <t>车牌号</t>
  </si>
  <si>
    <t>型号</t>
  </si>
  <si>
    <t>排气量</t>
  </si>
  <si>
    <t>登记日期</t>
  </si>
  <si>
    <t>保险内容（√）</t>
  </si>
  <si>
    <t>保险开始日期</t>
  </si>
  <si>
    <t>保险终止日期</t>
  </si>
  <si>
    <t>车辆用途</t>
  </si>
  <si>
    <t>使用方向</t>
  </si>
  <si>
    <t>当年新增
是/否</t>
  </si>
  <si>
    <t>财政拨款</t>
  </si>
  <si>
    <t>自筹资金</t>
  </si>
  <si>
    <t>无偿获得</t>
  </si>
  <si>
    <t>车损</t>
  </si>
  <si>
    <t>第三者</t>
  </si>
  <si>
    <t>盗窃</t>
  </si>
  <si>
    <t>玻璃</t>
  </si>
  <si>
    <t>座位</t>
  </si>
  <si>
    <t>不计免赔</t>
  </si>
  <si>
    <t>2030100载货汽车（含自卸汽车）</t>
  </si>
  <si>
    <t>01一般公务用车</t>
  </si>
  <si>
    <t>01自用</t>
  </si>
  <si>
    <t>是</t>
  </si>
  <si>
    <t>2030201半挂牵引汽车</t>
  </si>
  <si>
    <t>02执法执勤用车</t>
  </si>
  <si>
    <t>02内部经营</t>
  </si>
  <si>
    <t>否</t>
  </si>
  <si>
    <t>2030202全挂牵引汽车</t>
  </si>
  <si>
    <t>03特种专业技术用车</t>
  </si>
  <si>
    <t>03出租</t>
  </si>
  <si>
    <t>2030203其他牵引汽车</t>
  </si>
  <si>
    <t>04接待用车</t>
  </si>
  <si>
    <t>04出借</t>
  </si>
  <si>
    <t>2030300汽车挂车</t>
  </si>
  <si>
    <t>05其他用车</t>
  </si>
  <si>
    <t>05担保</t>
  </si>
  <si>
    <t>2030401轿车</t>
  </si>
  <si>
    <t>2030402越野车</t>
  </si>
  <si>
    <t>2030403商务车</t>
  </si>
  <si>
    <t>2030499其他乘用车（轿车）</t>
  </si>
  <si>
    <t>2030501小型客车(除驾驶员座外，座位数超过9座)</t>
  </si>
  <si>
    <t>2030502大中型客车(除驾驶员座外，座位数超过16座)</t>
  </si>
  <si>
    <t>2030599其他客车</t>
  </si>
  <si>
    <t>2030601厢式专用汽车</t>
  </si>
  <si>
    <t>2030602罐式专用汽车</t>
  </si>
  <si>
    <t>表九  行政事业单位年度资产配置计划申请表</t>
  </si>
  <si>
    <t>填报单位（公章）：</t>
  </si>
  <si>
    <r>
      <t>预算单位I</t>
    </r>
    <r>
      <rPr>
        <sz val="10"/>
        <rFont val="宋体"/>
        <family val="0"/>
      </rPr>
      <t>D</t>
    </r>
  </si>
  <si>
    <t>资 产 名 称</t>
  </si>
  <si>
    <t>资产分类
代码</t>
  </si>
  <si>
    <t>数  量</t>
  </si>
  <si>
    <t>单  价</t>
  </si>
  <si>
    <r>
      <t>金</t>
    </r>
    <r>
      <rPr>
        <sz val="10"/>
        <rFont val="Times New Roman"/>
        <family val="1"/>
      </rPr>
      <t xml:space="preserve">   </t>
    </r>
    <r>
      <rPr>
        <sz val="10"/>
        <rFont val="宋体"/>
        <family val="0"/>
      </rPr>
      <t>额</t>
    </r>
  </si>
  <si>
    <r>
      <t>适</t>
    </r>
    <r>
      <rPr>
        <sz val="10"/>
        <rFont val="Times New Roman"/>
        <family val="1"/>
      </rPr>
      <t xml:space="preserve">  </t>
    </r>
    <r>
      <rPr>
        <sz val="10"/>
        <rFont val="宋体"/>
        <family val="0"/>
      </rPr>
      <t>用</t>
    </r>
    <r>
      <rPr>
        <sz val="10"/>
        <rFont val="Times New Roman"/>
        <family val="1"/>
      </rPr>
      <t xml:space="preserve">  </t>
    </r>
    <r>
      <rPr>
        <sz val="10"/>
        <rFont val="宋体"/>
        <family val="0"/>
      </rPr>
      <t>标</t>
    </r>
    <r>
      <rPr>
        <sz val="10"/>
        <rFont val="Times New Roman"/>
        <family val="1"/>
      </rPr>
      <t xml:space="preserve">  </t>
    </r>
    <r>
      <rPr>
        <sz val="10"/>
        <rFont val="宋体"/>
        <family val="0"/>
      </rPr>
      <t>准</t>
    </r>
  </si>
  <si>
    <t>单位
现有</t>
  </si>
  <si>
    <t>按标准
缺额</t>
  </si>
  <si>
    <t>拟处置
减少</t>
  </si>
  <si>
    <t>预计接受捐赠、上级划转等增加</t>
  </si>
  <si>
    <t>人员变动带来资产需求增减</t>
  </si>
  <si>
    <t>计划
购置</t>
  </si>
  <si>
    <t>单位基本情况</t>
  </si>
  <si>
    <t>内设科室数</t>
  </si>
  <si>
    <t>科室房间数</t>
  </si>
  <si>
    <r>
      <t>本单位实有</t>
    </r>
    <r>
      <rPr>
        <u val="single"/>
        <sz val="10"/>
        <rFont val="Times New Roman"/>
        <family val="1"/>
      </rPr>
      <t xml:space="preserve">  4    </t>
    </r>
    <r>
      <rPr>
        <sz val="10"/>
        <rFont val="宋体"/>
        <family val="0"/>
      </rPr>
      <t>人，其中：在编</t>
    </r>
    <r>
      <rPr>
        <u val="single"/>
        <sz val="10"/>
        <rFont val="Times New Roman"/>
        <family val="1"/>
      </rPr>
      <t xml:space="preserve">  3     </t>
    </r>
    <r>
      <rPr>
        <sz val="10"/>
        <rFont val="宋体"/>
        <family val="0"/>
      </rPr>
      <t>人，借调</t>
    </r>
    <r>
      <rPr>
        <u val="single"/>
        <sz val="10"/>
        <rFont val="Times New Roman"/>
        <family val="1"/>
      </rPr>
      <t xml:space="preserve">  1    </t>
    </r>
    <r>
      <rPr>
        <sz val="10"/>
        <rFont val="宋体"/>
        <family val="0"/>
      </rPr>
      <t>人，临时工</t>
    </r>
    <r>
      <rPr>
        <u val="single"/>
        <sz val="10"/>
        <rFont val="Times New Roman"/>
        <family val="1"/>
      </rPr>
      <t xml:space="preserve">        </t>
    </r>
    <r>
      <rPr>
        <sz val="10"/>
        <rFont val="宋体"/>
        <family val="0"/>
      </rPr>
      <t>人；在编人员中：正科级</t>
    </r>
    <r>
      <rPr>
        <u val="single"/>
        <sz val="10"/>
        <rFont val="Times New Roman"/>
        <family val="1"/>
      </rPr>
      <t xml:space="preserve">      </t>
    </r>
    <r>
      <rPr>
        <sz val="10"/>
        <rFont val="宋体"/>
        <family val="0"/>
      </rPr>
      <t>人，副科级</t>
    </r>
    <r>
      <rPr>
        <u val="single"/>
        <sz val="10"/>
        <rFont val="Times New Roman"/>
        <family val="1"/>
      </rPr>
      <t xml:space="preserve">      </t>
    </r>
    <r>
      <rPr>
        <sz val="10"/>
        <rFont val="宋体"/>
        <family val="0"/>
      </rPr>
      <t>人，股级</t>
    </r>
    <r>
      <rPr>
        <u val="single"/>
        <sz val="10"/>
        <rFont val="Times New Roman"/>
        <family val="1"/>
      </rPr>
      <t xml:space="preserve">  4    </t>
    </r>
    <r>
      <rPr>
        <sz val="10"/>
        <rFont val="宋体"/>
        <family val="0"/>
      </rPr>
      <t>人，科员</t>
    </r>
    <r>
      <rPr>
        <u val="single"/>
        <sz val="10"/>
        <rFont val="Times New Roman"/>
        <family val="1"/>
      </rPr>
      <t xml:space="preserve">      </t>
    </r>
    <r>
      <rPr>
        <sz val="10"/>
        <rFont val="宋体"/>
        <family val="0"/>
      </rPr>
      <t>人。</t>
    </r>
  </si>
  <si>
    <t>表十  政府采购支出预算表</t>
  </si>
  <si>
    <t>支出项目ID</t>
  </si>
  <si>
    <t>支出项目名称</t>
  </si>
  <si>
    <t>采购目录编码</t>
  </si>
  <si>
    <t>采购目录名称</t>
  </si>
  <si>
    <t>规格说明（大类）</t>
  </si>
  <si>
    <t>采购数量审核</t>
  </si>
  <si>
    <t>单位现有</t>
  </si>
  <si>
    <t>国资批复数</t>
  </si>
  <si>
    <t>科室批复数</t>
  </si>
  <si>
    <t>最终批复数</t>
  </si>
  <si>
    <t>纳入预算管理的行政事业性收费</t>
  </si>
  <si>
    <t>纳入财政专户管理的非税收入</t>
  </si>
  <si>
    <t xml:space="preserve">           总          计</t>
  </si>
  <si>
    <t>表十一  三公经费及会议费、培训费支出预算表</t>
  </si>
  <si>
    <t>支出项目分类</t>
  </si>
  <si>
    <t>2017年预算安排数</t>
  </si>
  <si>
    <t>2017年1-9月份实际发生数</t>
  </si>
  <si>
    <t>2017年10-12月份预计发生数</t>
  </si>
  <si>
    <t>2018年预算数</t>
  </si>
  <si>
    <t>因公出国（境）费用</t>
  </si>
  <si>
    <t>公务接待费</t>
  </si>
  <si>
    <t>公务用车</t>
  </si>
  <si>
    <t>会议费</t>
  </si>
  <si>
    <t>培训费</t>
  </si>
  <si>
    <t>车辆购置</t>
  </si>
  <si>
    <t>车辆运行维护</t>
  </si>
  <si>
    <t>1、日常公用经费</t>
  </si>
  <si>
    <t>其中：综合定额</t>
  </si>
  <si>
    <t xml:space="preserve">      燃修费</t>
  </si>
  <si>
    <t>2、项目支出</t>
  </si>
  <si>
    <t>其中：（1）xx项目</t>
  </si>
  <si>
    <t>其中：（2）xx项目</t>
  </si>
  <si>
    <t>其中：（3）xx项目</t>
  </si>
  <si>
    <t xml:space="preserve">      …………</t>
  </si>
  <si>
    <t>表十二  乡镇民政支出信息表</t>
  </si>
  <si>
    <t>部门：民政</t>
  </si>
  <si>
    <t>军队离休</t>
  </si>
  <si>
    <t>军队退休</t>
  </si>
  <si>
    <t>40%退职</t>
  </si>
  <si>
    <t>受伤民兵补助</t>
  </si>
  <si>
    <t>离退休福利、活动费</t>
  </si>
  <si>
    <t>其他支出</t>
  </si>
  <si>
    <t>人数</t>
  </si>
  <si>
    <t>退休人数</t>
  </si>
  <si>
    <t>遗属人数</t>
  </si>
  <si>
    <t>表十三  部门结余结转情况统计表</t>
  </si>
  <si>
    <t>单位名称：</t>
  </si>
  <si>
    <t>单位：万元</t>
  </si>
  <si>
    <t>项目类别</t>
  </si>
  <si>
    <t>资金分配
文号</t>
  </si>
  <si>
    <t>2016年及以前年度结转结余</t>
  </si>
  <si>
    <t>2016及以前年度结转结余资金存放状态</t>
  </si>
  <si>
    <t>截止2017年9月底缴入财政其他资金账户结余及实有资金（含现金）</t>
  </si>
  <si>
    <t>本级预算安排资金</t>
  </si>
  <si>
    <t>上级专项资金</t>
  </si>
  <si>
    <t>其他自筹
收入结余</t>
  </si>
  <si>
    <t>缴入财政其他资金账户结余</t>
  </si>
  <si>
    <t>实有资金账户结余（含现金）</t>
  </si>
  <si>
    <t>总额</t>
  </si>
  <si>
    <t>其中：往来性质资金</t>
  </si>
  <si>
    <t>其中：年度预算安排资金</t>
  </si>
  <si>
    <t>其中：其他</t>
  </si>
  <si>
    <t>说明：1、项目类别请填“基本支出（包括人员支出和公用支出）”或“项目支出”。</t>
  </si>
  <si>
    <t xml:space="preserve">      2、其他自筹收入有结余，需在备注栏简要说明收入来源。</t>
  </si>
  <si>
    <t xml:space="preserve">      3、缴入财政其他资金账户结余需与支付中心核对一致，实有资金应与账面一致。</t>
  </si>
  <si>
    <t>附表一  机关、事业人员及车辆情况统计表（车辆已过户平台公司）</t>
  </si>
  <si>
    <t>燃修费金额</t>
  </si>
  <si>
    <t>一般工作人员人数</t>
  </si>
  <si>
    <t>17部门以外的执法执勤车辆人员数</t>
  </si>
  <si>
    <t>机要通信
应急用车（辆）</t>
  </si>
  <si>
    <t>五大班子（辆）</t>
  </si>
  <si>
    <t>车辆过户平台公司（辆）</t>
  </si>
  <si>
    <t>xx局</t>
  </si>
  <si>
    <t>机关</t>
  </si>
  <si>
    <t>----------</t>
  </si>
  <si>
    <t>--------</t>
  </si>
  <si>
    <t>事业（机关）</t>
  </si>
  <si>
    <t>---------</t>
  </si>
  <si>
    <t>局机关中的不单独编制预算的事业单位</t>
  </si>
  <si>
    <t>xx单位</t>
  </si>
  <si>
    <t>独立编制预算的事业单位</t>
  </si>
  <si>
    <t>备注：1、“17部门以外的执法执勤车辆人员数”只有环保局、安监局、国土局、人社局、科技局、城管执法局、区委办（机要局）、旅游局填列，只填列本部门公务员和工勤人员数。</t>
  </si>
  <si>
    <t xml:space="preserve">     2、劳务派遣人员和公益岗人员安排燃修费，标准同一般工作人员1500元/人.年。</t>
  </si>
  <si>
    <t>附表二  遗属人员情况表</t>
  </si>
  <si>
    <t>单位</t>
  </si>
  <si>
    <t>姓名</t>
  </si>
  <si>
    <t>身份证号码</t>
  </si>
  <si>
    <t>银行账号</t>
  </si>
  <si>
    <t>家庭住址</t>
  </si>
  <si>
    <t>月金额</t>
  </si>
  <si>
    <t>遗属类别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</si>
</sst>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quot;0.00;&quot;￥&quot;\-0.00"/>
    <numFmt numFmtId="179" formatCode="0_);[Red]\(0\)"/>
  </numFmts>
  <fonts count="49">
    <font>
      <sz val="10"/>
      <name val="宋体"/>
      <family val="0"/>
    </font>
    <font>
      <sz val="12"/>
      <name val="宋体"/>
      <family val="0"/>
    </font>
    <font>
      <sz val="20"/>
      <name val="黑体"/>
      <family val="3"/>
    </font>
    <font>
      <sz val="24"/>
      <name val="宋体"/>
      <family val="0"/>
    </font>
    <font>
      <sz val="10"/>
      <color indexed="8"/>
      <name val="宋体"/>
      <family val="0"/>
    </font>
    <font>
      <sz val="11"/>
      <color indexed="8"/>
      <name val="宋体"/>
      <family val="0"/>
    </font>
    <font>
      <b/>
      <sz val="20"/>
      <color indexed="8"/>
      <name val="宋体"/>
      <family val="0"/>
    </font>
    <font>
      <b/>
      <sz val="10"/>
      <color indexed="8"/>
      <name val="宋体"/>
      <family val="0"/>
    </font>
    <font>
      <sz val="10"/>
      <color indexed="10"/>
      <name val="宋体"/>
      <family val="0"/>
    </font>
    <font>
      <b/>
      <sz val="20"/>
      <name val="宋体"/>
      <family val="0"/>
    </font>
    <font>
      <sz val="10"/>
      <name val="黑体"/>
      <family val="3"/>
    </font>
    <font>
      <b/>
      <sz val="10"/>
      <name val="宋体"/>
      <family val="0"/>
    </font>
    <font>
      <sz val="10"/>
      <color indexed="17"/>
      <name val="宋体"/>
      <family val="0"/>
    </font>
    <font>
      <sz val="18"/>
      <color indexed="8"/>
      <name val="宋体"/>
      <family val="0"/>
    </font>
    <font>
      <sz val="20"/>
      <name val="宋体"/>
      <family val="0"/>
    </font>
    <font>
      <b/>
      <sz val="12"/>
      <name val="宋体"/>
      <family val="0"/>
    </font>
    <font>
      <sz val="10"/>
      <name val="仿宋_GB2312"/>
      <family val="3"/>
    </font>
    <font>
      <b/>
      <sz val="18"/>
      <name val="宋体"/>
      <family val="0"/>
    </font>
    <font>
      <sz val="12"/>
      <name val="仿宋_GB2312"/>
      <family val="3"/>
    </font>
    <font>
      <sz val="28"/>
      <name val="宋体"/>
      <family val="0"/>
    </font>
    <font>
      <b/>
      <sz val="28"/>
      <name val="宋体"/>
      <family val="0"/>
    </font>
    <font>
      <sz val="18"/>
      <name val="宋体"/>
      <family val="0"/>
    </font>
    <font>
      <sz val="16"/>
      <name val="宋体"/>
      <family val="0"/>
    </font>
    <font>
      <sz val="11"/>
      <color indexed="20"/>
      <name val="宋体"/>
      <family val="0"/>
    </font>
    <font>
      <sz val="10"/>
      <color indexed="8"/>
      <name val="Arial"/>
      <family val="2"/>
    </font>
    <font>
      <b/>
      <sz val="11"/>
      <color indexed="52"/>
      <name val="宋体"/>
      <family val="0"/>
    </font>
    <font>
      <sz val="11"/>
      <color indexed="9"/>
      <name val="宋体"/>
      <family val="0"/>
    </font>
    <font>
      <sz val="11"/>
      <color indexed="52"/>
      <name val="宋体"/>
      <family val="0"/>
    </font>
    <font>
      <b/>
      <sz val="15"/>
      <color indexed="56"/>
      <name val="宋体"/>
      <family val="0"/>
    </font>
    <font>
      <sz val="11"/>
      <color indexed="62"/>
      <name val="宋体"/>
      <family val="0"/>
    </font>
    <font>
      <b/>
      <sz val="12"/>
      <name val="???"/>
      <family val="2"/>
    </font>
    <font>
      <sz val="11"/>
      <color indexed="60"/>
      <name val="宋体"/>
      <family val="0"/>
    </font>
    <font>
      <b/>
      <sz val="11"/>
      <color indexed="56"/>
      <name val="宋体"/>
      <family val="0"/>
    </font>
    <font>
      <b/>
      <sz val="11"/>
      <color indexed="9"/>
      <name val="宋体"/>
      <family val="0"/>
    </font>
    <font>
      <b/>
      <sz val="18"/>
      <color indexed="56"/>
      <name val="宋体"/>
      <family val="0"/>
    </font>
    <font>
      <u val="single"/>
      <sz val="10"/>
      <color indexed="12"/>
      <name val="宋体"/>
      <family val="0"/>
    </font>
    <font>
      <i/>
      <sz val="11"/>
      <color indexed="23"/>
      <name val="宋体"/>
      <family val="0"/>
    </font>
    <font>
      <b/>
      <sz val="11"/>
      <color indexed="8"/>
      <name val="宋体"/>
      <family val="0"/>
    </font>
    <font>
      <u val="single"/>
      <sz val="10"/>
      <color indexed="36"/>
      <name val="宋体"/>
      <family val="0"/>
    </font>
    <font>
      <b/>
      <sz val="11"/>
      <color indexed="63"/>
      <name val="宋体"/>
      <family val="0"/>
    </font>
    <font>
      <b/>
      <sz val="13"/>
      <color indexed="56"/>
      <name val="宋体"/>
      <family val="0"/>
    </font>
    <font>
      <sz val="11"/>
      <color indexed="10"/>
      <name val="宋体"/>
      <family val="0"/>
    </font>
    <font>
      <sz val="11"/>
      <color indexed="17"/>
      <name val="宋体"/>
      <family val="0"/>
    </font>
    <font>
      <i/>
      <sz val="12"/>
      <name val="???"/>
      <family val="2"/>
    </font>
    <font>
      <sz val="10"/>
      <name val="Arial"/>
      <family val="2"/>
    </font>
    <font>
      <sz val="10"/>
      <name val="Times New Roman"/>
      <family val="1"/>
    </font>
    <font>
      <u val="single"/>
      <sz val="10"/>
      <name val="Times New Roman"/>
      <family val="1"/>
    </font>
    <font>
      <b/>
      <sz val="18"/>
      <color indexed="8"/>
      <name val="宋体"/>
      <family val="0"/>
    </font>
    <font>
      <sz val="10"/>
      <color rgb="FFFF0000"/>
      <name val="宋体"/>
      <family val="0"/>
    </font>
  </fonts>
  <fills count="3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
      <patternFill patternType="solid">
        <fgColor rgb="FFCCFFCC"/>
        <bgColor indexed="64"/>
      </patternFill>
    </fill>
    <fill>
      <patternFill patternType="solid">
        <fgColor rgb="FF9BC2E6"/>
        <bgColor indexed="64"/>
      </patternFill>
    </fill>
    <fill>
      <patternFill patternType="solid">
        <fgColor theme="4" tint="0.39998000860214233"/>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style="thin"/>
      <bottom>
        <color indexed="63"/>
      </bottom>
    </border>
    <border>
      <left style="thin"/>
      <right>
        <color indexed="63"/>
      </right>
      <top>
        <color indexed="63"/>
      </top>
      <bottom style="thin"/>
    </border>
    <border>
      <left/>
      <right/>
      <top style="thin"/>
      <bottom/>
    </border>
    <border>
      <left style="thin"/>
      <right style="thin"/>
      <top style="thin"/>
      <bottom/>
    </border>
    <border>
      <left/>
      <right style="thin"/>
      <top/>
      <bottom style="thin"/>
    </border>
    <border>
      <left style="thin"/>
      <right/>
      <top/>
      <bottom style="thin"/>
    </border>
    <border>
      <left/>
      <right/>
      <top style="thin"/>
      <bottom style="thin"/>
    </border>
    <border>
      <left/>
      <right style="thin"/>
      <top/>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ont="0" applyFill="0" applyBorder="0" applyAlignment="0" applyProtection="0"/>
    <xf numFmtId="0" fontId="5" fillId="2" borderId="0" applyNumberFormat="0" applyBorder="0" applyAlignment="0" applyProtection="0"/>
    <xf numFmtId="0" fontId="29" fillId="3" borderId="1" applyNumberFormat="0" applyAlignment="0" applyProtection="0"/>
    <xf numFmtId="44" fontId="1" fillId="0" borderId="0" applyFont="0" applyFill="0" applyBorder="0" applyAlignment="0" applyProtection="0"/>
    <xf numFmtId="41" fontId="1" fillId="0" borderId="0" applyFont="0" applyFill="0" applyBorder="0" applyAlignment="0" applyProtection="0"/>
    <xf numFmtId="0" fontId="5" fillId="4" borderId="0" applyNumberFormat="0" applyBorder="0" applyAlignment="0" applyProtection="0"/>
    <xf numFmtId="0" fontId="24" fillId="0" borderId="0" applyNumberFormat="0" applyFill="0" applyBorder="0" applyAlignment="0" applyProtection="0"/>
    <xf numFmtId="0" fontId="23" fillId="5" borderId="0" applyNumberFormat="0" applyBorder="0" applyAlignment="0" applyProtection="0"/>
    <xf numFmtId="43" fontId="1" fillId="0" borderId="0" applyFont="0" applyFill="0" applyBorder="0" applyAlignment="0" applyProtection="0"/>
    <xf numFmtId="0" fontId="26" fillId="4" borderId="0" applyNumberFormat="0" applyBorder="0" applyAlignment="0" applyProtection="0"/>
    <xf numFmtId="0" fontId="35" fillId="0" borderId="0" applyNumberForma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5" fillId="6" borderId="2" applyNumberFormat="0" applyFont="0" applyAlignment="0" applyProtection="0"/>
    <xf numFmtId="0" fontId="24" fillId="0" borderId="0" applyNumberFormat="0" applyFill="0" applyBorder="0" applyAlignment="0" applyProtection="0"/>
    <xf numFmtId="0" fontId="26" fillId="7" borderId="0" applyNumberFormat="0" applyBorder="0" applyAlignment="0" applyProtection="0"/>
    <xf numFmtId="0" fontId="32" fillId="0" borderId="0" applyNumberFormat="0" applyFill="0" applyBorder="0" applyAlignment="0" applyProtection="0"/>
    <xf numFmtId="0" fontId="41" fillId="0" borderId="0" applyNumberFormat="0" applyFill="0" applyBorder="0" applyAlignment="0" applyProtection="0"/>
    <xf numFmtId="0" fontId="1" fillId="0" borderId="0">
      <alignment vertical="center"/>
      <protection/>
    </xf>
    <xf numFmtId="0" fontId="3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28" fillId="0" borderId="3" applyNumberFormat="0" applyFill="0" applyAlignment="0" applyProtection="0"/>
    <xf numFmtId="0" fontId="40" fillId="0" borderId="4" applyNumberFormat="0" applyFill="0" applyAlignment="0" applyProtection="0"/>
    <xf numFmtId="0" fontId="26" fillId="8" borderId="0" applyNumberFormat="0" applyBorder="0" applyAlignment="0" applyProtection="0"/>
    <xf numFmtId="0" fontId="32" fillId="0" borderId="5" applyNumberFormat="0" applyFill="0" applyAlignment="0" applyProtection="0"/>
    <xf numFmtId="0" fontId="26" fillId="9" borderId="0" applyNumberFormat="0" applyBorder="0" applyAlignment="0" applyProtection="0"/>
    <xf numFmtId="0" fontId="39" fillId="10" borderId="6" applyNumberFormat="0" applyAlignment="0" applyProtection="0"/>
    <xf numFmtId="0" fontId="25" fillId="10" borderId="1" applyNumberFormat="0" applyAlignment="0" applyProtection="0"/>
    <xf numFmtId="0" fontId="43" fillId="0" borderId="0" applyNumberFormat="0" applyFill="0" applyBorder="0" applyAlignment="0" applyProtection="0"/>
    <xf numFmtId="0" fontId="33" fillId="11" borderId="7" applyNumberFormat="0" applyAlignment="0" applyProtection="0"/>
    <xf numFmtId="0" fontId="5" fillId="3" borderId="0" applyNumberFormat="0" applyBorder="0" applyAlignment="0" applyProtection="0"/>
    <xf numFmtId="0" fontId="26" fillId="12" borderId="0" applyNumberFormat="0" applyBorder="0" applyAlignment="0" applyProtection="0"/>
    <xf numFmtId="0" fontId="27" fillId="0" borderId="8" applyNumberFormat="0" applyFill="0" applyAlignment="0" applyProtection="0"/>
    <xf numFmtId="0" fontId="37" fillId="0" borderId="9" applyNumberFormat="0" applyFill="0" applyAlignment="0" applyProtection="0"/>
    <xf numFmtId="0" fontId="42" fillId="2" borderId="0" applyNumberFormat="0" applyBorder="0" applyAlignment="0" applyProtection="0"/>
    <xf numFmtId="0" fontId="31" fillId="13" borderId="0" applyNumberFormat="0" applyBorder="0" applyAlignment="0" applyProtection="0"/>
    <xf numFmtId="0" fontId="5" fillId="14" borderId="0" applyNumberFormat="0" applyBorder="0" applyAlignment="0" applyProtection="0"/>
    <xf numFmtId="0" fontId="2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4" fillId="0" borderId="0" applyNumberFormat="0" applyFill="0" applyBorder="0" applyAlignment="0" applyProtection="0"/>
    <xf numFmtId="0" fontId="5" fillId="5" borderId="0" applyNumberFormat="0" applyBorder="0" applyAlignment="0" applyProtection="0"/>
    <xf numFmtId="0" fontId="5" fillId="7" borderId="0" applyNumberFormat="0" applyBorder="0" applyAlignment="0" applyProtection="0"/>
    <xf numFmtId="0" fontId="24" fillId="0" borderId="0" applyNumberFormat="0" applyFill="0" applyBorder="0" applyAlignment="0" applyProtection="0"/>
    <xf numFmtId="0" fontId="26" fillId="18" borderId="0" applyNumberFormat="0" applyBorder="0" applyAlignment="0" applyProtection="0"/>
    <xf numFmtId="0" fontId="26"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6" fillId="20" borderId="0" applyNumberFormat="0" applyBorder="0" applyAlignment="0" applyProtection="0"/>
    <xf numFmtId="0" fontId="5"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5" fillId="22" borderId="0" applyNumberFormat="0" applyBorder="0" applyAlignment="0" applyProtection="0"/>
    <xf numFmtId="0" fontId="26" fillId="23" borderId="0" applyNumberFormat="0" applyBorder="0" applyAlignment="0" applyProtection="0"/>
    <xf numFmtId="0" fontId="3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5"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cellStyleXfs>
  <cellXfs count="432">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0" xfId="0" applyBorder="1" applyAlignment="1">
      <alignment/>
    </xf>
    <xf numFmtId="0" fontId="1" fillId="0" borderId="0" xfId="0" applyFont="1" applyFill="1" applyBorder="1" applyAlignment="1">
      <alignment horizontal="center" vertical="center" wrapText="1"/>
    </xf>
    <xf numFmtId="0" fontId="1" fillId="0" borderId="0" xfId="82" applyAlignment="1">
      <alignment horizontal="center" vertical="center"/>
      <protection/>
    </xf>
    <xf numFmtId="0" fontId="1" fillId="0" borderId="0" xfId="82" applyProtection="1">
      <alignment vertical="center"/>
      <protection locked="0"/>
    </xf>
    <xf numFmtId="0" fontId="1" fillId="0" borderId="0" xfId="82">
      <alignment vertical="center"/>
      <protection/>
    </xf>
    <xf numFmtId="0" fontId="2" fillId="0" borderId="0" xfId="82" applyFont="1" applyAlignment="1">
      <alignment horizontal="center" vertical="center"/>
      <protection/>
    </xf>
    <xf numFmtId="0" fontId="1" fillId="0" borderId="10" xfId="82" applyBorder="1" applyAlignment="1">
      <alignment horizontal="center" vertical="center"/>
      <protection/>
    </xf>
    <xf numFmtId="0" fontId="1" fillId="0" borderId="10" xfId="82" applyBorder="1" applyAlignment="1">
      <alignment horizontal="center" vertical="center" wrapText="1"/>
      <protection/>
    </xf>
    <xf numFmtId="0" fontId="1" fillId="0" borderId="10" xfId="82" applyFont="1" applyFill="1" applyBorder="1" applyAlignment="1">
      <alignment horizontal="center" vertical="center" wrapText="1"/>
      <protection/>
    </xf>
    <xf numFmtId="0" fontId="1" fillId="0" borderId="10" xfId="82" applyBorder="1" applyAlignment="1" applyProtection="1">
      <alignment horizontal="center" vertical="center"/>
      <protection locked="0"/>
    </xf>
    <xf numFmtId="0" fontId="1" fillId="2" borderId="10" xfId="82" applyFill="1" applyBorder="1" applyProtection="1">
      <alignment vertical="center"/>
      <protection/>
    </xf>
    <xf numFmtId="0" fontId="4" fillId="0" borderId="10" xfId="79" applyNumberFormat="1" applyFont="1" applyFill="1" applyBorder="1" applyAlignment="1" applyProtection="1">
      <alignment horizontal="center" vertical="center" wrapText="1"/>
      <protection locked="0"/>
    </xf>
    <xf numFmtId="0" fontId="4" fillId="24" borderId="10" xfId="79" applyNumberFormat="1" applyFont="1" applyFill="1" applyBorder="1" applyAlignment="1" applyProtection="1">
      <alignment vertical="center" wrapText="1"/>
      <protection locked="0"/>
    </xf>
    <xf numFmtId="0" fontId="4" fillId="0" borderId="10" xfId="79" applyNumberFormat="1" applyFont="1" applyFill="1" applyBorder="1" applyAlignment="1" applyProtection="1">
      <alignment vertical="center"/>
      <protection locked="0"/>
    </xf>
    <xf numFmtId="0" fontId="1" fillId="0" borderId="10" xfId="82" applyBorder="1" applyProtection="1">
      <alignment vertical="center"/>
      <protection locked="0"/>
    </xf>
    <xf numFmtId="0" fontId="1" fillId="0" borderId="0" xfId="82" applyFont="1" applyFill="1" applyBorder="1" applyAlignment="1">
      <alignment horizontal="left" vertical="center"/>
      <protection/>
    </xf>
    <xf numFmtId="0" fontId="1" fillId="0" borderId="0" xfId="82" applyFill="1" applyBorder="1" applyAlignment="1">
      <alignment horizontal="left" vertical="center"/>
      <protection/>
    </xf>
    <xf numFmtId="0" fontId="1" fillId="0" borderId="0" xfId="82" applyAlignment="1">
      <alignment horizontal="left" vertical="center"/>
      <protection/>
    </xf>
    <xf numFmtId="0" fontId="1" fillId="0" borderId="0" xfId="82" applyAlignment="1">
      <alignment horizontal="right" vertical="center"/>
      <protection/>
    </xf>
    <xf numFmtId="0" fontId="1" fillId="0" borderId="10" xfId="82" applyFont="1" applyBorder="1" applyAlignment="1">
      <alignment horizontal="center" vertical="center"/>
      <protection/>
    </xf>
    <xf numFmtId="0" fontId="1" fillId="0" borderId="10" xfId="82" applyFill="1" applyBorder="1" applyAlignment="1">
      <alignment horizontal="center" vertical="center"/>
      <protection/>
    </xf>
    <xf numFmtId="0" fontId="4" fillId="24" borderId="10" xfId="79" applyNumberFormat="1" applyFont="1" applyFill="1" applyBorder="1" applyAlignment="1" applyProtection="1">
      <alignment horizontal="center" vertical="center" wrapText="1"/>
      <protection locked="0"/>
    </xf>
    <xf numFmtId="0" fontId="1" fillId="0" borderId="10" xfId="82" applyBorder="1" applyAlignment="1" applyProtection="1">
      <alignment vertical="center" wrapText="1"/>
      <protection locked="0"/>
    </xf>
    <xf numFmtId="0" fontId="4" fillId="0" borderId="10" xfId="79" applyNumberFormat="1" applyFont="1" applyFill="1" applyBorder="1" applyAlignment="1" applyProtection="1">
      <alignment/>
      <protection locked="0"/>
    </xf>
    <xf numFmtId="0" fontId="4" fillId="0" borderId="0" xfId="78" applyFont="1" applyAlignment="1">
      <alignment vertical="center" wrapText="1"/>
      <protection/>
    </xf>
    <xf numFmtId="0" fontId="5" fillId="0" borderId="0" xfId="78" applyAlignment="1">
      <alignment horizontal="center" vertical="center" wrapText="1"/>
      <protection/>
    </xf>
    <xf numFmtId="0" fontId="4" fillId="0" borderId="0" xfId="78" applyFont="1" applyBorder="1" applyAlignment="1">
      <alignment vertical="center" wrapText="1"/>
      <protection/>
    </xf>
    <xf numFmtId="0" fontId="5" fillId="0" borderId="0" xfId="78" applyBorder="1" applyAlignment="1">
      <alignment vertical="center" wrapText="1"/>
      <protection/>
    </xf>
    <xf numFmtId="0" fontId="5" fillId="0" borderId="0" xfId="78" applyAlignment="1">
      <alignment vertical="center" wrapText="1"/>
      <protection/>
    </xf>
    <xf numFmtId="0" fontId="6" fillId="0" borderId="0" xfId="78" applyFont="1" applyAlignment="1">
      <alignment horizontal="center" vertical="center" wrapText="1"/>
      <protection/>
    </xf>
    <xf numFmtId="0" fontId="4" fillId="0" borderId="11" xfId="78" applyFont="1" applyBorder="1" applyAlignment="1">
      <alignment horizontal="left" vertical="center" wrapText="1"/>
      <protection/>
    </xf>
    <xf numFmtId="0" fontId="5" fillId="0" borderId="10" xfId="78" applyFont="1" applyBorder="1" applyAlignment="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78" applyFont="1" applyBorder="1" applyAlignment="1">
      <alignment horizontal="center" vertical="center" wrapText="1"/>
      <protection/>
    </xf>
    <xf numFmtId="0" fontId="5" fillId="0" borderId="10" xfId="78" applyBorder="1" applyAlignment="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4" fillId="0" borderId="10" xfId="78" applyFont="1" applyBorder="1" applyAlignment="1">
      <alignment horizontal="center" vertical="center" wrapText="1"/>
      <protection/>
    </xf>
    <xf numFmtId="0" fontId="5" fillId="2" borderId="10" xfId="78" applyFill="1" applyBorder="1" applyAlignment="1">
      <alignment horizontal="center" vertical="center" wrapText="1"/>
      <protection/>
    </xf>
    <xf numFmtId="0" fontId="5" fillId="0" borderId="10" xfId="78" applyBorder="1" applyAlignment="1">
      <alignment vertical="center" wrapText="1"/>
      <protection/>
    </xf>
    <xf numFmtId="0" fontId="4" fillId="0" borderId="14" xfId="78" applyFont="1" applyBorder="1" applyAlignment="1">
      <alignment horizontal="left" vertical="center" wrapText="1"/>
      <protection/>
    </xf>
    <xf numFmtId="0" fontId="4" fillId="0" borderId="0" xfId="78" applyFont="1" applyBorder="1" applyAlignment="1">
      <alignment horizontal="left" vertical="center" wrapText="1"/>
      <protection/>
    </xf>
    <xf numFmtId="0" fontId="5" fillId="0" borderId="0" xfId="78" applyBorder="1" applyAlignment="1">
      <alignment horizontal="left" vertical="center" wrapText="1"/>
      <protection/>
    </xf>
    <xf numFmtId="0" fontId="4" fillId="0" borderId="11" xfId="78" applyFont="1" applyBorder="1" applyAlignment="1">
      <alignment vertical="center" wrapText="1"/>
      <protection/>
    </xf>
    <xf numFmtId="0" fontId="4" fillId="0" borderId="11" xfId="78" applyFont="1" applyBorder="1" applyAlignment="1">
      <alignment horizontal="center" vertical="center" wrapText="1"/>
      <protection/>
    </xf>
    <xf numFmtId="0" fontId="4" fillId="0" borderId="15" xfId="78" applyFont="1" applyBorder="1" applyAlignment="1">
      <alignment horizontal="center" vertical="center" wrapText="1"/>
      <protection/>
    </xf>
    <xf numFmtId="0" fontId="4" fillId="0" borderId="16" xfId="78" applyFont="1" applyBorder="1" applyAlignment="1">
      <alignment horizontal="center" vertical="center" wrapText="1"/>
      <protection/>
    </xf>
    <xf numFmtId="0" fontId="4" fillId="0" borderId="13" xfId="78" applyFont="1" applyBorder="1" applyAlignment="1">
      <alignment horizontal="center" vertical="center" wrapText="1"/>
      <protection/>
    </xf>
    <xf numFmtId="0" fontId="0" fillId="0" borderId="10" xfId="81" applyNumberFormat="1" applyFont="1" applyBorder="1" applyAlignment="1">
      <alignment horizontal="center" vertical="center" wrapText="1"/>
      <protection/>
    </xf>
    <xf numFmtId="0" fontId="4" fillId="0" borderId="17" xfId="78" applyFont="1" applyBorder="1" applyAlignment="1">
      <alignment horizontal="center" vertical="center" wrapText="1"/>
      <protection/>
    </xf>
    <xf numFmtId="0" fontId="5" fillId="24" borderId="13" xfId="78" applyFill="1" applyBorder="1" applyAlignment="1">
      <alignment horizontal="center" vertical="center" wrapText="1"/>
      <protection/>
    </xf>
    <xf numFmtId="0" fontId="5" fillId="0" borderId="13" xfId="78" applyBorder="1" applyAlignment="1">
      <alignment horizontal="center" vertical="center" wrapText="1"/>
      <protection/>
    </xf>
    <xf numFmtId="0" fontId="5" fillId="24" borderId="18" xfId="78" applyFill="1" applyBorder="1" applyAlignment="1">
      <alignment horizontal="center" vertical="center" wrapText="1"/>
      <protection/>
    </xf>
    <xf numFmtId="0" fontId="5" fillId="0" borderId="18" xfId="78" applyBorder="1" applyAlignment="1">
      <alignment horizontal="center" vertical="center" wrapText="1"/>
      <protection/>
    </xf>
    <xf numFmtId="0" fontId="5" fillId="24" borderId="17" xfId="78" applyFill="1" applyBorder="1" applyAlignment="1">
      <alignment horizontal="center" vertical="center" wrapText="1"/>
      <protection/>
    </xf>
    <xf numFmtId="0" fontId="5" fillId="0" borderId="17" xfId="78" applyBorder="1" applyAlignment="1">
      <alignment horizontal="center" vertical="center" wrapText="1"/>
      <protection/>
    </xf>
    <xf numFmtId="0" fontId="4" fillId="0" borderId="0" xfId="78" applyFont="1" applyAlignment="1">
      <alignment horizontal="center" vertical="center" wrapText="1"/>
      <protection/>
    </xf>
    <xf numFmtId="0" fontId="0" fillId="24" borderId="0" xfId="0" applyFill="1" applyAlignment="1">
      <alignment/>
    </xf>
    <xf numFmtId="0" fontId="6" fillId="0" borderId="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2" borderId="10" xfId="0" applyNumberFormat="1" applyFont="1" applyFill="1" applyBorder="1" applyAlignment="1" applyProtection="1">
      <alignment/>
      <protection/>
    </xf>
    <xf numFmtId="0" fontId="4" fillId="2" borderId="10" xfId="0" applyNumberFormat="1" applyFont="1" applyFill="1" applyBorder="1" applyAlignment="1" applyProtection="1">
      <alignment horizontal="center" vertical="center" wrapText="1"/>
      <protection/>
    </xf>
    <xf numFmtId="176" fontId="4" fillId="2"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protection/>
    </xf>
    <xf numFmtId="176"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right"/>
      <protection/>
    </xf>
    <xf numFmtId="0" fontId="4" fillId="0" borderId="0" xfId="0" applyFont="1" applyAlignment="1">
      <alignment/>
    </xf>
    <xf numFmtId="0" fontId="4" fillId="24" borderId="0" xfId="0" applyFont="1" applyFill="1" applyAlignment="1">
      <alignment/>
    </xf>
    <xf numFmtId="0" fontId="6"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0" fillId="2" borderId="10" xfId="0" applyFill="1" applyBorder="1" applyAlignment="1">
      <alignment/>
    </xf>
    <xf numFmtId="0" fontId="4" fillId="2" borderId="10" xfId="0" applyNumberFormat="1" applyFont="1" applyFill="1" applyBorder="1" applyAlignment="1" applyProtection="1">
      <alignment horizontal="center"/>
      <protection/>
    </xf>
    <xf numFmtId="0" fontId="0" fillId="2" borderId="10" xfId="0" applyFill="1" applyBorder="1" applyAlignment="1">
      <alignment horizontal="center" vertical="center"/>
    </xf>
    <xf numFmtId="0" fontId="4" fillId="2" borderId="10" xfId="0" applyFont="1" applyFill="1" applyBorder="1" applyAlignment="1">
      <alignment/>
    </xf>
    <xf numFmtId="0" fontId="4" fillId="3" borderId="10" xfId="0" applyFont="1" applyFill="1" applyBorder="1" applyAlignment="1">
      <alignment/>
    </xf>
    <xf numFmtId="0" fontId="4" fillId="3" borderId="10" xfId="0" applyFont="1" applyFill="1" applyBorder="1" applyAlignment="1">
      <alignment wrapText="1"/>
    </xf>
    <xf numFmtId="0" fontId="4" fillId="0" borderId="10" xfId="0" applyFont="1" applyBorder="1" applyAlignment="1">
      <alignment wrapText="1"/>
    </xf>
    <xf numFmtId="0" fontId="4" fillId="24" borderId="10" xfId="0" applyFont="1" applyFill="1" applyBorder="1" applyAlignment="1">
      <alignment/>
    </xf>
    <xf numFmtId="0" fontId="4" fillId="0" borderId="10" xfId="0" applyFont="1" applyFill="1" applyBorder="1" applyAlignment="1">
      <alignment/>
    </xf>
    <xf numFmtId="0" fontId="0" fillId="0" borderId="0" xfId="0" applyAlignment="1">
      <alignment horizontal="left" vertical="center" wrapText="1"/>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24" borderId="10" xfId="0" applyNumberFormat="1" applyFont="1" applyFill="1" applyBorder="1" applyAlignment="1" applyProtection="1">
      <alignment horizontal="center" vertical="center" wrapText="1"/>
      <protection/>
    </xf>
    <xf numFmtId="0" fontId="4" fillId="24" borderId="13" xfId="0" applyNumberFormat="1" applyFont="1" applyFill="1" applyBorder="1" applyAlignment="1" applyProtection="1">
      <alignment horizontal="center" vertical="center" wrapText="1"/>
      <protection/>
    </xf>
    <xf numFmtId="0" fontId="4" fillId="24" borderId="18" xfId="0" applyNumberFormat="1" applyFont="1" applyFill="1" applyBorder="1" applyAlignment="1" applyProtection="1">
      <alignment horizontal="center" vertical="center" wrapText="1"/>
      <protection/>
    </xf>
    <xf numFmtId="0" fontId="4" fillId="24" borderId="17" xfId="0" applyNumberFormat="1" applyFont="1" applyFill="1" applyBorder="1" applyAlignment="1" applyProtection="1">
      <alignment horizontal="center" vertical="center" wrapText="1"/>
      <protection/>
    </xf>
    <xf numFmtId="0" fontId="5" fillId="0" borderId="10" xfId="0" applyFont="1" applyBorder="1" applyAlignment="1">
      <alignment horizontal="center"/>
    </xf>
    <xf numFmtId="177" fontId="4" fillId="2" borderId="10" xfId="0" applyNumberFormat="1" applyFont="1" applyFill="1" applyBorder="1" applyAlignment="1">
      <alignment/>
    </xf>
    <xf numFmtId="177" fontId="4" fillId="24" borderId="10" xfId="0" applyNumberFormat="1" applyFont="1" applyFill="1" applyBorder="1" applyAlignment="1" applyProtection="1">
      <alignment/>
      <protection/>
    </xf>
    <xf numFmtId="177" fontId="4" fillId="24" borderId="10" xfId="0" applyNumberFormat="1" applyFont="1" applyFill="1" applyBorder="1" applyAlignment="1">
      <alignment/>
    </xf>
    <xf numFmtId="0" fontId="0" fillId="0" borderId="0" xfId="0" applyBorder="1" applyAlignment="1">
      <alignment/>
    </xf>
    <xf numFmtId="0" fontId="0" fillId="0" borderId="0" xfId="0" applyAlignment="1">
      <alignment wrapText="1"/>
    </xf>
    <xf numFmtId="0" fontId="4"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protection/>
    </xf>
    <xf numFmtId="0" fontId="7" fillId="2" borderId="18" xfId="0" applyNumberFormat="1" applyFont="1" applyFill="1" applyBorder="1" applyAlignment="1" applyProtection="1">
      <alignment horizontal="left" vertical="center"/>
      <protection/>
    </xf>
    <xf numFmtId="0" fontId="7" fillId="2" borderId="18" xfId="0" applyNumberFormat="1" applyFont="1" applyFill="1" applyBorder="1" applyAlignment="1" applyProtection="1">
      <alignment horizontal="left"/>
      <protection/>
    </xf>
    <xf numFmtId="0" fontId="7" fillId="2" borderId="18" xfId="0" applyNumberFormat="1" applyFont="1" applyFill="1" applyBorder="1" applyAlignment="1" applyProtection="1">
      <alignment horizontal="left" vertical="center" wrapText="1"/>
      <protection/>
    </xf>
    <xf numFmtId="0" fontId="4" fillId="24" borderId="1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wrapText="1"/>
      <protection/>
    </xf>
    <xf numFmtId="0" fontId="4" fillId="0" borderId="17" xfId="0" applyFont="1" applyBorder="1" applyAlignment="1">
      <alignment/>
    </xf>
    <xf numFmtId="0" fontId="4" fillId="24" borderId="10" xfId="0" applyNumberFormat="1" applyFont="1" applyFill="1" applyBorder="1" applyAlignment="1" applyProtection="1">
      <alignment horizontal="center" vertical="center" wrapText="1"/>
      <protection/>
    </xf>
    <xf numFmtId="0" fontId="4" fillId="13" borderId="10" xfId="0" applyNumberFormat="1" applyFont="1" applyFill="1" applyBorder="1" applyAlignment="1" applyProtection="1">
      <alignment horizontal="center" vertical="center" wrapText="1"/>
      <protection/>
    </xf>
    <xf numFmtId="178" fontId="0" fillId="13" borderId="10" xfId="0" applyNumberFormat="1" applyFill="1" applyBorder="1" applyAlignment="1" applyProtection="1">
      <alignment horizontal="center" vertical="center" wrapText="1"/>
      <protection/>
    </xf>
    <xf numFmtId="178" fontId="7" fillId="2" borderId="18" xfId="0" applyNumberFormat="1" applyFont="1" applyFill="1" applyBorder="1" applyAlignment="1" applyProtection="1">
      <alignment horizontal="left" vertical="center" wrapText="1"/>
      <protection/>
    </xf>
    <xf numFmtId="178" fontId="7" fillId="13" borderId="18" xfId="0" applyNumberFormat="1" applyFont="1" applyFill="1" applyBorder="1" applyAlignment="1" applyProtection="1">
      <alignment horizontal="left" vertical="center" wrapText="1"/>
      <protection/>
    </xf>
    <xf numFmtId="177" fontId="4" fillId="24" borderId="10" xfId="0" applyNumberFormat="1" applyFont="1" applyFill="1" applyBorder="1" applyAlignment="1" applyProtection="1">
      <alignment horizontal="center" vertical="center" wrapText="1"/>
      <protection/>
    </xf>
    <xf numFmtId="176" fontId="4" fillId="24" borderId="10" xfId="0" applyNumberFormat="1" applyFont="1" applyFill="1" applyBorder="1" applyAlignment="1" applyProtection="1">
      <alignment horizontal="right" vertical="center" wrapText="1"/>
      <protection/>
    </xf>
    <xf numFmtId="49" fontId="4" fillId="13" borderId="10" xfId="0" applyNumberFormat="1" applyFont="1" applyFill="1" applyBorder="1" applyAlignment="1" applyProtection="1">
      <alignment horizontal="center" vertical="center" wrapText="1"/>
      <protection/>
    </xf>
    <xf numFmtId="0" fontId="4" fillId="24" borderId="17" xfId="0" applyFont="1" applyFill="1" applyBorder="1" applyAlignment="1">
      <alignment/>
    </xf>
    <xf numFmtId="0" fontId="4" fillId="0" borderId="17" xfId="0" applyFont="1" applyBorder="1" applyAlignment="1">
      <alignment wrapText="1"/>
    </xf>
    <xf numFmtId="0" fontId="4" fillId="13" borderId="17" xfId="0" applyFont="1" applyFill="1" applyBorder="1" applyAlignment="1">
      <alignment/>
    </xf>
    <xf numFmtId="0" fontId="4" fillId="13" borderId="10" xfId="0" applyFont="1" applyFill="1" applyBorder="1" applyAlignment="1">
      <alignment/>
    </xf>
    <xf numFmtId="0" fontId="48" fillId="0" borderId="10"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wrapText="1"/>
      <protection/>
    </xf>
    <xf numFmtId="176" fontId="4" fillId="2" borderId="18" xfId="0" applyNumberFormat="1" applyFont="1" applyFill="1" applyBorder="1" applyAlignment="1" applyProtection="1">
      <alignment horizontal="right" vertical="center" wrapText="1"/>
      <protection/>
    </xf>
    <xf numFmtId="176" fontId="4" fillId="2" borderId="10" xfId="0" applyNumberFormat="1" applyFont="1" applyFill="1" applyBorder="1" applyAlignment="1" applyProtection="1">
      <alignment/>
      <protection/>
    </xf>
    <xf numFmtId="176" fontId="4" fillId="2" borderId="10" xfId="0" applyNumberFormat="1" applyFont="1" applyFill="1" applyBorder="1" applyAlignment="1" applyProtection="1">
      <alignment horizontal="right" vertical="center" wrapText="1"/>
      <protection/>
    </xf>
    <xf numFmtId="176" fontId="4" fillId="0" borderId="10" xfId="0" applyNumberFormat="1" applyFont="1" applyFill="1" applyBorder="1" applyAlignment="1" applyProtection="1">
      <alignment horizontal="right" vertical="center" wrapText="1"/>
      <protection/>
    </xf>
    <xf numFmtId="0" fontId="4" fillId="2" borderId="17" xfId="0" applyFont="1" applyFill="1" applyBorder="1" applyAlignment="1">
      <alignment/>
    </xf>
    <xf numFmtId="176" fontId="4" fillId="2" borderId="17" xfId="0" applyNumberFormat="1" applyFont="1" applyFill="1" applyBorder="1" applyAlignment="1" applyProtection="1">
      <alignment horizontal="right" vertical="center" wrapText="1"/>
      <protection/>
    </xf>
    <xf numFmtId="176" fontId="4" fillId="0" borderId="10" xfId="0" applyNumberFormat="1" applyFont="1" applyFill="1" applyBorder="1" applyAlignment="1" applyProtection="1">
      <alignment horizontal="right" vertical="center"/>
      <protection/>
    </xf>
    <xf numFmtId="176" fontId="4" fillId="2" borderId="10" xfId="0" applyNumberFormat="1" applyFont="1" applyFill="1" applyBorder="1" applyAlignment="1" applyProtection="1">
      <alignment horizontal="right" vertical="center"/>
      <protection/>
    </xf>
    <xf numFmtId="176" fontId="4" fillId="0" borderId="0" xfId="0" applyNumberFormat="1" applyFont="1" applyFill="1" applyBorder="1" applyAlignment="1" applyProtection="1">
      <alignment horizontal="right" vertical="center"/>
      <protection/>
    </xf>
    <xf numFmtId="176" fontId="4" fillId="2" borderId="17" xfId="0" applyNumberFormat="1" applyFont="1" applyFill="1" applyBorder="1" applyAlignment="1" applyProtection="1">
      <alignment horizontal="right" vertical="center"/>
      <protection/>
    </xf>
    <xf numFmtId="0" fontId="9" fillId="0" borderId="0" xfId="80" applyFont="1" applyAlignment="1">
      <alignment horizontal="center" vertical="center"/>
      <protection/>
    </xf>
    <xf numFmtId="0" fontId="0" fillId="0" borderId="0" xfId="80" applyFont="1">
      <alignment vertical="center"/>
      <protection/>
    </xf>
    <xf numFmtId="0" fontId="1" fillId="0" borderId="0" xfId="80">
      <alignment vertical="center"/>
      <protection/>
    </xf>
    <xf numFmtId="0" fontId="0" fillId="0" borderId="20" xfId="80" applyFont="1" applyBorder="1" applyAlignment="1" applyProtection="1">
      <alignment horizontal="center" vertical="center" wrapText="1"/>
      <protection locked="0"/>
    </xf>
    <xf numFmtId="0" fontId="0" fillId="0" borderId="10" xfId="80" applyFont="1" applyBorder="1" applyAlignment="1" applyProtection="1">
      <alignment horizontal="center" vertical="center" wrapText="1"/>
      <protection locked="0"/>
    </xf>
    <xf numFmtId="0" fontId="0" fillId="0" borderId="21" xfId="80" applyFont="1" applyBorder="1" applyAlignment="1" applyProtection="1">
      <alignment horizontal="center" vertical="center" wrapText="1"/>
      <protection locked="0"/>
    </xf>
    <xf numFmtId="0" fontId="0" fillId="0" borderId="13" xfId="80" applyFont="1" applyBorder="1" applyAlignment="1" applyProtection="1">
      <alignment horizontal="center" vertical="center" wrapText="1"/>
      <protection locked="0"/>
    </xf>
    <xf numFmtId="0" fontId="0" fillId="2" borderId="10" xfId="0" applyFill="1" applyBorder="1" applyAlignment="1">
      <alignment horizontal="center" vertical="center" wrapText="1"/>
    </xf>
    <xf numFmtId="0" fontId="0" fillId="2" borderId="10" xfId="80" applyFont="1" applyFill="1" applyBorder="1" applyAlignment="1" applyProtection="1">
      <alignment vertical="center" wrapText="1"/>
      <protection locked="0"/>
    </xf>
    <xf numFmtId="49" fontId="0" fillId="2" borderId="10" xfId="80" applyNumberFormat="1" applyFont="1" applyFill="1" applyBorder="1" applyAlignment="1" applyProtection="1">
      <alignment horizontal="center" vertical="center" wrapText="1"/>
      <protection locked="0"/>
    </xf>
    <xf numFmtId="0" fontId="4" fillId="0" borderId="10" xfId="80" applyFont="1" applyBorder="1" applyAlignment="1" applyProtection="1">
      <alignment vertical="center" wrapText="1"/>
      <protection locked="0"/>
    </xf>
    <xf numFmtId="49" fontId="4" fillId="0" borderId="10" xfId="80" applyNumberFormat="1" applyFont="1" applyBorder="1" applyAlignment="1" applyProtection="1">
      <alignment horizontal="center" vertical="center" wrapText="1"/>
      <protection locked="0"/>
    </xf>
    <xf numFmtId="0" fontId="0" fillId="0" borderId="0" xfId="80" applyFont="1" applyBorder="1" applyAlignment="1" applyProtection="1">
      <alignment vertical="center" wrapText="1"/>
      <protection locked="0"/>
    </xf>
    <xf numFmtId="49" fontId="0" fillId="0" borderId="0" xfId="80" applyNumberFormat="1" applyFont="1" applyBorder="1" applyAlignment="1" applyProtection="1">
      <alignment horizontal="center" vertical="center" wrapText="1"/>
      <protection locked="0"/>
    </xf>
    <xf numFmtId="0" fontId="10" fillId="0" borderId="10" xfId="80" applyFont="1" applyBorder="1" applyAlignment="1" applyProtection="1">
      <alignment horizontal="center" vertical="center" wrapText="1"/>
      <protection locked="0"/>
    </xf>
    <xf numFmtId="49" fontId="0" fillId="0" borderId="10" xfId="80" applyNumberFormat="1" applyFont="1" applyBorder="1" applyAlignment="1" applyProtection="1">
      <alignment horizontal="center" vertical="center" wrapText="1"/>
      <protection locked="0"/>
    </xf>
    <xf numFmtId="0" fontId="0" fillId="0" borderId="10" xfId="80" applyFont="1" applyBorder="1" applyAlignment="1" applyProtection="1">
      <alignment horizontal="left" vertical="center" wrapText="1"/>
      <protection locked="0"/>
    </xf>
    <xf numFmtId="176" fontId="0" fillId="0" borderId="10" xfId="80" applyNumberFormat="1" applyFont="1" applyFill="1" applyBorder="1" applyAlignment="1" applyProtection="1">
      <alignment horizontal="center" vertical="center" wrapText="1"/>
      <protection locked="0"/>
    </xf>
    <xf numFmtId="49" fontId="0" fillId="0" borderId="12" xfId="80" applyNumberFormat="1" applyFont="1" applyBorder="1" applyAlignment="1" applyProtection="1">
      <alignment vertical="center" wrapText="1"/>
      <protection locked="0"/>
    </xf>
    <xf numFmtId="49" fontId="0" fillId="0" borderId="15" xfId="80" applyNumberFormat="1" applyFont="1" applyBorder="1" applyAlignment="1" applyProtection="1">
      <alignment vertical="center" wrapText="1"/>
      <protection locked="0"/>
    </xf>
    <xf numFmtId="0" fontId="0" fillId="0" borderId="11" xfId="80" applyFont="1" applyBorder="1" applyAlignment="1">
      <alignment horizontal="right" vertical="center"/>
      <protection/>
    </xf>
    <xf numFmtId="0" fontId="0" fillId="0" borderId="11" xfId="80" applyFont="1" applyBorder="1" applyAlignment="1">
      <alignment vertical="center"/>
      <protection/>
    </xf>
    <xf numFmtId="0" fontId="0" fillId="0" borderId="11" xfId="80" applyFont="1" applyBorder="1" applyAlignment="1">
      <alignment horizontal="center" vertical="center"/>
      <protection/>
    </xf>
    <xf numFmtId="0" fontId="0" fillId="0" borderId="18" xfId="80" applyFont="1" applyBorder="1" applyAlignment="1" applyProtection="1">
      <alignment horizontal="center" vertical="center" wrapText="1"/>
      <protection locked="0"/>
    </xf>
    <xf numFmtId="176" fontId="0" fillId="2" borderId="10" xfId="80" applyNumberFormat="1" applyFont="1" applyFill="1" applyBorder="1" applyAlignment="1" applyProtection="1">
      <alignment vertical="center" wrapText="1"/>
      <protection locked="0"/>
    </xf>
    <xf numFmtId="176" fontId="4" fillId="0" borderId="10" xfId="80" applyNumberFormat="1" applyFont="1" applyFill="1" applyBorder="1" applyAlignment="1" applyProtection="1">
      <alignment vertical="center" wrapText="1"/>
      <protection locked="0"/>
    </xf>
    <xf numFmtId="176" fontId="0" fillId="0" borderId="0" xfId="80" applyNumberFormat="1" applyFont="1" applyFill="1" applyBorder="1" applyAlignment="1" applyProtection="1">
      <alignment vertical="center" wrapText="1"/>
      <protection locked="0"/>
    </xf>
    <xf numFmtId="176" fontId="0" fillId="0" borderId="10" xfId="80" applyNumberFormat="1" applyFont="1" applyFill="1" applyBorder="1" applyAlignment="1" applyProtection="1">
      <alignment horizontal="left" vertical="center" wrapText="1"/>
      <protection locked="0"/>
    </xf>
    <xf numFmtId="0" fontId="1" fillId="0" borderId="0" xfId="80" applyBorder="1" applyAlignment="1">
      <alignment vertical="center" wrapText="1"/>
      <protection/>
    </xf>
    <xf numFmtId="49" fontId="0" fillId="0" borderId="16" xfId="80" applyNumberFormat="1" applyFont="1" applyBorder="1" applyAlignment="1" applyProtection="1">
      <alignment vertical="center" wrapText="1"/>
      <protection locked="0"/>
    </xf>
    <xf numFmtId="0" fontId="0" fillId="0" borderId="0" xfId="80" applyFont="1" applyAlignment="1">
      <alignment horizontal="right" vertical="center"/>
      <protection/>
    </xf>
    <xf numFmtId="0" fontId="0" fillId="5" borderId="10" xfId="80" applyFont="1" applyFill="1" applyBorder="1" applyAlignment="1" applyProtection="1">
      <alignment horizontal="center" vertical="center" wrapText="1"/>
      <protection locked="0"/>
    </xf>
    <xf numFmtId="0" fontId="0" fillId="24" borderId="0" xfId="0" applyFill="1" applyBorder="1" applyAlignment="1">
      <alignment/>
    </xf>
    <xf numFmtId="0" fontId="4" fillId="0" borderId="0" xfId="0" applyFont="1" applyBorder="1" applyAlignment="1">
      <alignment/>
    </xf>
    <xf numFmtId="0" fontId="9" fillId="0" borderId="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76" fontId="0" fillId="0" borderId="13" xfId="0" applyNumberFormat="1" applyFill="1" applyBorder="1" applyAlignment="1" applyProtection="1">
      <alignment horizontal="center" vertical="center" wrapText="1"/>
      <protection/>
    </xf>
    <xf numFmtId="0" fontId="4" fillId="24" borderId="10" xfId="0" applyNumberFormat="1" applyFont="1" applyFill="1" applyBorder="1" applyAlignment="1" applyProtection="1">
      <alignment vertical="center" wrapText="1"/>
      <protection/>
    </xf>
    <xf numFmtId="0" fontId="4" fillId="24" borderId="10" xfId="0" applyNumberFormat="1" applyFont="1" applyFill="1" applyBorder="1" applyAlignment="1" applyProtection="1">
      <alignment vertical="center" wrapText="1"/>
      <protection locked="0"/>
    </xf>
    <xf numFmtId="176" fontId="4" fillId="24" borderId="10" xfId="0" applyNumberFormat="1" applyFont="1" applyFill="1" applyBorder="1" applyAlignment="1" applyProtection="1">
      <alignment vertical="center" wrapText="1"/>
      <protection/>
    </xf>
    <xf numFmtId="176" fontId="4" fillId="0" borderId="13" xfId="0" applyNumberFormat="1" applyFont="1" applyFill="1" applyBorder="1" applyAlignment="1" applyProtection="1">
      <alignment horizontal="center" vertical="center" wrapText="1"/>
      <protection/>
    </xf>
    <xf numFmtId="176" fontId="11" fillId="2" borderId="10" xfId="0" applyNumberFormat="1" applyFont="1" applyFill="1" applyBorder="1" applyAlignment="1" applyProtection="1">
      <alignment vertical="center" wrapText="1"/>
      <protection/>
    </xf>
    <xf numFmtId="177" fontId="4" fillId="24" borderId="10" xfId="0" applyNumberFormat="1" applyFont="1" applyFill="1" applyBorder="1" applyAlignment="1" applyProtection="1">
      <alignment vertical="center" wrapText="1"/>
      <protection/>
    </xf>
    <xf numFmtId="49" fontId="0" fillId="0" borderId="0" xfId="0" applyNumberFormat="1" applyAlignment="1">
      <alignment/>
    </xf>
    <xf numFmtId="0" fontId="0" fillId="2" borderId="10" xfId="0" applyNumberFormat="1" applyFill="1" applyBorder="1" applyAlignment="1" applyProtection="1">
      <alignment vertical="center"/>
      <protection/>
    </xf>
    <xf numFmtId="0" fontId="4" fillId="0" borderId="13" xfId="0" applyFont="1" applyBorder="1" applyAlignment="1">
      <alignment/>
    </xf>
    <xf numFmtId="177" fontId="12" fillId="2" borderId="10" xfId="0" applyNumberFormat="1" applyFont="1" applyFill="1" applyBorder="1" applyAlignment="1" applyProtection="1">
      <alignment/>
      <protection/>
    </xf>
    <xf numFmtId="176" fontId="4" fillId="0" borderId="10" xfId="0" applyNumberFormat="1" applyFont="1" applyFill="1" applyBorder="1" applyAlignment="1" applyProtection="1">
      <alignment/>
      <protection/>
    </xf>
    <xf numFmtId="0" fontId="4" fillId="0" borderId="13" xfId="0" applyNumberFormat="1" applyFont="1" applyFill="1" applyBorder="1" applyAlignment="1" applyProtection="1">
      <alignment vertical="center" wrapText="1"/>
      <protection/>
    </xf>
    <xf numFmtId="0" fontId="0" fillId="2" borderId="10" xfId="0" applyNumberFormat="1" applyFill="1" applyBorder="1" applyAlignment="1" applyProtection="1">
      <alignment/>
      <protection/>
    </xf>
    <xf numFmtId="49" fontId="6" fillId="0" borderId="0"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7" fillId="2" borderId="10" xfId="0" applyNumberFormat="1" applyFont="1" applyFill="1" applyBorder="1" applyAlignment="1" applyProtection="1">
      <alignment horizontal="left" vertical="center"/>
      <protection/>
    </xf>
    <xf numFmtId="0" fontId="7" fillId="2" borderId="10" xfId="0" applyNumberFormat="1" applyFont="1" applyFill="1" applyBorder="1" applyAlignment="1" applyProtection="1">
      <alignment horizontal="left" vertical="center" wrapText="1"/>
      <protection/>
    </xf>
    <xf numFmtId="49" fontId="4" fillId="0" borderId="10" xfId="0" applyNumberFormat="1" applyFont="1" applyBorder="1" applyAlignment="1">
      <alignment/>
    </xf>
    <xf numFmtId="0" fontId="4"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179" fontId="4" fillId="2" borderId="1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179" fontId="4" fillId="2" borderId="10" xfId="0" applyNumberFormat="1" applyFont="1" applyFill="1" applyBorder="1" applyAlignment="1" applyProtection="1">
      <alignment horizontal="right" vertical="center" wrapText="1"/>
      <protection/>
    </xf>
    <xf numFmtId="179" fontId="4" fillId="0" borderId="10" xfId="0" applyNumberFormat="1" applyFont="1" applyBorder="1" applyAlignment="1">
      <alignment/>
    </xf>
    <xf numFmtId="0" fontId="4" fillId="0" borderId="16" xfId="0" applyNumberFormat="1" applyFont="1" applyFill="1" applyBorder="1" applyAlignment="1" applyProtection="1">
      <alignment horizontal="center" vertical="center"/>
      <protection/>
    </xf>
    <xf numFmtId="0" fontId="4" fillId="24" borderId="0" xfId="0" applyFont="1" applyFill="1" applyBorder="1" applyAlignment="1">
      <alignment/>
    </xf>
    <xf numFmtId="0" fontId="6" fillId="24" borderId="0" xfId="0" applyNumberFormat="1" applyFont="1" applyFill="1" applyAlignment="1" applyProtection="1">
      <alignment horizontal="center" vertical="center" wrapText="1"/>
      <protection/>
    </xf>
    <xf numFmtId="177" fontId="4" fillId="2"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177" fontId="4" fillId="24" borderId="24" xfId="0" applyNumberFormat="1" applyFont="1" applyFill="1" applyBorder="1" applyAlignment="1" applyProtection="1">
      <alignment horizontal="center" vertical="center" wrapText="1"/>
      <protection/>
    </xf>
    <xf numFmtId="49" fontId="4" fillId="24" borderId="24" xfId="0" applyNumberFormat="1" applyFont="1" applyFill="1" applyBorder="1" applyAlignment="1" applyProtection="1">
      <alignment vertical="center" wrapText="1"/>
      <protection/>
    </xf>
    <xf numFmtId="49" fontId="4" fillId="24" borderId="24" xfId="0" applyNumberFormat="1" applyFont="1" applyFill="1" applyBorder="1" applyAlignment="1" applyProtection="1">
      <alignment horizontal="center" vertical="center" wrapText="1"/>
      <protection/>
    </xf>
    <xf numFmtId="177" fontId="4" fillId="2" borderId="17" xfId="0" applyNumberFormat="1" applyFont="1" applyFill="1" applyBorder="1" applyAlignment="1" applyProtection="1">
      <alignment horizontal="center" vertical="center" wrapText="1"/>
      <protection/>
    </xf>
    <xf numFmtId="0" fontId="13" fillId="24" borderId="0" xfId="0" applyFont="1" applyFill="1" applyAlignment="1">
      <alignment horizontal="left"/>
    </xf>
    <xf numFmtId="176" fontId="4" fillId="24" borderId="10" xfId="0" applyNumberFormat="1" applyFont="1" applyFill="1" applyBorder="1" applyAlignment="1" applyProtection="1">
      <alignment horizontal="center" vertical="center"/>
      <protection/>
    </xf>
    <xf numFmtId="176" fontId="4" fillId="24" borderId="10" xfId="0" applyNumberFormat="1" applyFont="1" applyFill="1" applyBorder="1" applyAlignment="1" applyProtection="1">
      <alignment horizontal="center" vertical="center" wrapText="1"/>
      <protection/>
    </xf>
    <xf numFmtId="177" fontId="4" fillId="2" borderId="10" xfId="0" applyNumberFormat="1" applyFont="1" applyFill="1" applyBorder="1" applyAlignment="1" applyProtection="1">
      <alignment horizontal="center" vertical="center"/>
      <protection/>
    </xf>
    <xf numFmtId="177" fontId="4" fillId="24" borderId="17" xfId="0" applyNumberFormat="1" applyFont="1" applyFill="1" applyBorder="1" applyAlignment="1" applyProtection="1">
      <alignment horizontal="center" vertical="center" wrapText="1"/>
      <protection/>
    </xf>
    <xf numFmtId="177" fontId="4" fillId="24" borderId="17" xfId="0" applyNumberFormat="1" applyFont="1" applyFill="1" applyBorder="1" applyAlignment="1" applyProtection="1">
      <alignment vertical="center" wrapText="1"/>
      <protection/>
    </xf>
    <xf numFmtId="177" fontId="4" fillId="2" borderId="10" xfId="0" applyNumberFormat="1" applyFont="1" applyFill="1" applyBorder="1" applyAlignment="1" applyProtection="1">
      <alignment horizontal="center" vertical="center" wrapText="1"/>
      <protection/>
    </xf>
    <xf numFmtId="176" fontId="48" fillId="24" borderId="10" xfId="0" applyNumberFormat="1" applyFont="1" applyFill="1" applyBorder="1" applyAlignment="1" applyProtection="1">
      <alignment horizontal="center" vertical="center" wrapText="1"/>
      <protection/>
    </xf>
    <xf numFmtId="177" fontId="4" fillId="2" borderId="17" xfId="0" applyNumberFormat="1" applyFont="1" applyFill="1" applyBorder="1" applyAlignment="1">
      <alignment/>
    </xf>
    <xf numFmtId="0" fontId="4" fillId="24" borderId="12"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16" xfId="0" applyFont="1" applyFill="1" applyBorder="1" applyAlignment="1">
      <alignment horizontal="center" vertical="center" wrapText="1"/>
    </xf>
    <xf numFmtId="177" fontId="4" fillId="24" borderId="17" xfId="0" applyNumberFormat="1" applyFont="1" applyFill="1" applyBorder="1" applyAlignment="1">
      <alignment/>
    </xf>
    <xf numFmtId="0" fontId="4" fillId="24" borderId="10" xfId="0" applyFont="1" applyFill="1" applyBorder="1" applyAlignment="1">
      <alignment horizontal="center" wrapText="1"/>
    </xf>
    <xf numFmtId="176" fontId="4" fillId="24" borderId="13" xfId="0" applyNumberFormat="1" applyFont="1" applyFill="1" applyBorder="1" applyAlignment="1" applyProtection="1">
      <alignment horizontal="center" vertical="center" wrapText="1"/>
      <protection/>
    </xf>
    <xf numFmtId="176" fontId="4" fillId="24" borderId="17" xfId="0" applyNumberFormat="1" applyFont="1" applyFill="1" applyBorder="1" applyAlignment="1" applyProtection="1">
      <alignment horizontal="center" vertical="center" wrapText="1"/>
      <protection/>
    </xf>
    <xf numFmtId="177" fontId="4" fillId="24" borderId="0" xfId="0" applyNumberFormat="1" applyFont="1" applyFill="1" applyBorder="1" applyAlignment="1" applyProtection="1">
      <alignment horizontal="right" vertical="center" wrapText="1"/>
      <protection/>
    </xf>
    <xf numFmtId="0" fontId="0" fillId="0" borderId="0" xfId="0" applyFont="1" applyAlignment="1">
      <alignment/>
    </xf>
    <xf numFmtId="0" fontId="48" fillId="0" borderId="0" xfId="0" applyFont="1" applyAlignment="1">
      <alignment/>
    </xf>
    <xf numFmtId="0" fontId="4" fillId="0" borderId="0" xfId="0" applyFont="1" applyFill="1" applyAlignment="1">
      <alignment/>
    </xf>
    <xf numFmtId="0" fontId="4" fillId="0" borderId="25"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4" fillId="13" borderId="10"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protection/>
    </xf>
    <xf numFmtId="0" fontId="4" fillId="13" borderId="18" xfId="0" applyNumberFormat="1" applyFont="1" applyFill="1" applyBorder="1" applyAlignment="1" applyProtection="1">
      <alignment horizontal="center" vertical="center" wrapText="1"/>
      <protection/>
    </xf>
    <xf numFmtId="0" fontId="4" fillId="13" borderId="28" xfId="0" applyNumberFormat="1" applyFont="1" applyFill="1" applyBorder="1" applyAlignment="1" applyProtection="1">
      <alignment horizontal="center" vertical="center" wrapText="1"/>
      <protection/>
    </xf>
    <xf numFmtId="0" fontId="4" fillId="13" borderId="29"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protection/>
    </xf>
    <xf numFmtId="0" fontId="4" fillId="0" borderId="25" xfId="0" applyNumberFormat="1" applyFont="1" applyFill="1" applyBorder="1" applyAlignment="1" applyProtection="1">
      <alignment/>
      <protection/>
    </xf>
    <xf numFmtId="0" fontId="4" fillId="0" borderId="26" xfId="0" applyNumberFormat="1" applyFont="1" applyFill="1" applyBorder="1" applyAlignment="1" applyProtection="1">
      <alignment/>
      <protection/>
    </xf>
    <xf numFmtId="0" fontId="4" fillId="13" borderId="17" xfId="0" applyNumberFormat="1" applyFont="1" applyFill="1" applyBorder="1" applyAlignment="1" applyProtection="1">
      <alignment horizontal="center" vertical="center" wrapText="1"/>
      <protection/>
    </xf>
    <xf numFmtId="0" fontId="4" fillId="13" borderId="30" xfId="0" applyNumberFormat="1" applyFont="1" applyFill="1" applyBorder="1" applyAlignment="1" applyProtection="1">
      <alignment horizontal="center" vertical="center" wrapText="1"/>
      <protection/>
    </xf>
    <xf numFmtId="0" fontId="4" fillId="13" borderId="31"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protection/>
    </xf>
    <xf numFmtId="0" fontId="7" fillId="2" borderId="32" xfId="0" applyNumberFormat="1" applyFont="1" applyFill="1" applyBorder="1" applyAlignment="1" applyProtection="1">
      <alignment vertical="center"/>
      <protection/>
    </xf>
    <xf numFmtId="0" fontId="4" fillId="2" borderId="32" xfId="0" applyNumberFormat="1" applyFont="1" applyFill="1" applyBorder="1" applyAlignment="1" applyProtection="1">
      <alignment/>
      <protection/>
    </xf>
    <xf numFmtId="0" fontId="4" fillId="2" borderId="29" xfId="0" applyNumberFormat="1" applyFont="1" applyFill="1" applyBorder="1" applyAlignment="1" applyProtection="1">
      <alignment/>
      <protection/>
    </xf>
    <xf numFmtId="0" fontId="12" fillId="2" borderId="32" xfId="0" applyNumberFormat="1" applyFont="1" applyFill="1" applyBorder="1" applyAlignment="1" applyProtection="1">
      <alignment horizontal="center"/>
      <protection/>
    </xf>
    <xf numFmtId="0" fontId="48" fillId="0" borderId="0" xfId="0" applyFont="1" applyAlignment="1">
      <alignment/>
    </xf>
    <xf numFmtId="0" fontId="4" fillId="0" borderId="33" xfId="0" applyNumberFormat="1" applyFont="1" applyFill="1" applyBorder="1" applyAlignment="1" applyProtection="1">
      <alignment horizontal="center"/>
      <protection/>
    </xf>
    <xf numFmtId="0" fontId="8" fillId="2" borderId="32" xfId="0" applyNumberFormat="1" applyFont="1" applyFill="1" applyBorder="1" applyAlignment="1" applyProtection="1">
      <alignment horizontal="center"/>
      <protection/>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xf>
    <xf numFmtId="0" fontId="8" fillId="0" borderId="13" xfId="0" applyFont="1" applyBorder="1" applyAlignment="1">
      <alignment/>
    </xf>
    <xf numFmtId="0" fontId="0" fillId="0" borderId="34" xfId="0" applyNumberFormat="1" applyFont="1" applyFill="1" applyBorder="1" applyAlignment="1" applyProtection="1">
      <alignment horizontal="center" vertical="center" wrapText="1"/>
      <protection/>
    </xf>
    <xf numFmtId="0" fontId="0" fillId="0" borderId="35"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protection/>
    </xf>
    <xf numFmtId="0" fontId="0" fillId="0" borderId="36"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vertical="center" textRotation="255"/>
      <protection/>
    </xf>
    <xf numFmtId="0" fontId="4" fillId="0" borderId="32" xfId="0" applyNumberFormat="1" applyFont="1" applyFill="1" applyBorder="1" applyAlignment="1" applyProtection="1">
      <alignment horizontal="center" vertical="center" wrapText="1"/>
      <protection/>
    </xf>
    <xf numFmtId="0" fontId="4" fillId="0" borderId="37" xfId="0" applyNumberFormat="1" applyFont="1" applyFill="1" applyBorder="1" applyAlignment="1" applyProtection="1">
      <alignment horizontal="center" vertical="center" wrapText="1"/>
      <protection/>
    </xf>
    <xf numFmtId="0" fontId="4" fillId="2" borderId="37" xfId="0" applyNumberFormat="1" applyFont="1" applyFill="1" applyBorder="1" applyAlignment="1" applyProtection="1">
      <alignment horizontal="center"/>
      <protection/>
    </xf>
    <xf numFmtId="0" fontId="4" fillId="0" borderId="12" xfId="0" applyFont="1" applyBorder="1" applyAlignment="1">
      <alignment/>
    </xf>
    <xf numFmtId="0" fontId="4" fillId="0" borderId="20" xfId="0" applyFont="1" applyBorder="1" applyAlignment="1">
      <alignment/>
    </xf>
    <xf numFmtId="0" fontId="4" fillId="2" borderId="13" xfId="0" applyNumberFormat="1" applyFont="1" applyFill="1" applyBorder="1" applyAlignment="1" applyProtection="1">
      <alignment horizontal="center"/>
      <protection/>
    </xf>
    <xf numFmtId="0" fontId="12" fillId="2" borderId="10" xfId="0" applyNumberFormat="1" applyFont="1" applyFill="1" applyBorder="1" applyAlignment="1" applyProtection="1">
      <alignment horizontal="center"/>
      <protection/>
    </xf>
    <xf numFmtId="0" fontId="4" fillId="0" borderId="25" xfId="0" applyNumberFormat="1" applyFont="1" applyFill="1" applyBorder="1" applyAlignment="1" applyProtection="1">
      <alignment vertical="center" textRotation="255" wrapText="1"/>
      <protection/>
    </xf>
    <xf numFmtId="0" fontId="4" fillId="0" borderId="34"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protection/>
    </xf>
    <xf numFmtId="0" fontId="4" fillId="0" borderId="38" xfId="0" applyNumberFormat="1" applyFont="1" applyFill="1" applyBorder="1" applyAlignment="1" applyProtection="1">
      <alignment horizontal="center"/>
      <protection/>
    </xf>
    <xf numFmtId="0" fontId="4" fillId="0" borderId="35" xfId="0" applyNumberFormat="1" applyFont="1" applyFill="1" applyBorder="1" applyAlignment="1" applyProtection="1">
      <alignment horizontal="center" vertical="center" wrapText="1"/>
      <protection/>
    </xf>
    <xf numFmtId="0" fontId="4" fillId="24" borderId="37"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4" fillId="24" borderId="39" xfId="0" applyNumberFormat="1" applyFont="1" applyFill="1" applyBorder="1" applyAlignment="1" applyProtection="1">
      <alignment horizontal="center" vertical="center" wrapText="1"/>
      <protection/>
    </xf>
    <xf numFmtId="0" fontId="4" fillId="0" borderId="36" xfId="0" applyNumberFormat="1" applyFont="1" applyFill="1" applyBorder="1" applyAlignment="1" applyProtection="1">
      <alignment horizontal="center" vertical="center" wrapText="1"/>
      <protection/>
    </xf>
    <xf numFmtId="0" fontId="4" fillId="24" borderId="40"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center" vertical="center" wrapText="1"/>
      <protection/>
    </xf>
    <xf numFmtId="0" fontId="4" fillId="2" borderId="32" xfId="0" applyNumberFormat="1" applyFont="1" applyFill="1" applyBorder="1" applyAlignment="1" applyProtection="1">
      <alignment horizontal="center"/>
      <protection/>
    </xf>
    <xf numFmtId="0" fontId="4" fillId="0" borderId="32" xfId="0" applyNumberFormat="1" applyFont="1" applyFill="1" applyBorder="1" applyAlignment="1" applyProtection="1">
      <alignment horizontal="center"/>
      <protection/>
    </xf>
    <xf numFmtId="0" fontId="48" fillId="0" borderId="0" xfId="0" applyFont="1" applyFill="1" applyAlignment="1">
      <alignment/>
    </xf>
    <xf numFmtId="0" fontId="7" fillId="2" borderId="10" xfId="0" applyNumberFormat="1" applyFont="1" applyFill="1" applyBorder="1" applyAlignment="1" applyProtection="1">
      <alignment vertical="center"/>
      <protection/>
    </xf>
    <xf numFmtId="0" fontId="0" fillId="2" borderId="10" xfId="0" applyNumberFormat="1" applyFont="1" applyFill="1" applyBorder="1" applyAlignment="1" applyProtection="1">
      <alignment/>
      <protection/>
    </xf>
    <xf numFmtId="0" fontId="4" fillId="0" borderId="10" xfId="0" applyNumberFormat="1" applyFont="1" applyFill="1" applyBorder="1" applyAlignment="1" applyProtection="1">
      <alignment horizontal="center"/>
      <protection/>
    </xf>
    <xf numFmtId="179" fontId="12" fillId="2" borderId="10" xfId="0" applyNumberFormat="1" applyFont="1" applyFill="1" applyBorder="1" applyAlignment="1" applyProtection="1">
      <alignment horizontal="center"/>
      <protection/>
    </xf>
    <xf numFmtId="179" fontId="4" fillId="2"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179" fontId="4" fillId="2" borderId="10" xfId="0" applyNumberFormat="1" applyFont="1" applyFill="1" applyBorder="1" applyAlignment="1">
      <alignment/>
    </xf>
    <xf numFmtId="0" fontId="4" fillId="25" borderId="13" xfId="0" applyNumberFormat="1" applyFont="1" applyFill="1" applyBorder="1" applyAlignment="1" applyProtection="1">
      <alignment horizontal="center" vertical="center" wrapText="1"/>
      <protection/>
    </xf>
    <xf numFmtId="0" fontId="4" fillId="25" borderId="18" xfId="0" applyNumberFormat="1" applyFont="1" applyFill="1" applyBorder="1" applyAlignment="1" applyProtection="1">
      <alignment horizontal="center" vertical="center" wrapText="1"/>
      <protection/>
    </xf>
    <xf numFmtId="0" fontId="4" fillId="25" borderId="17" xfId="0" applyNumberFormat="1" applyFont="1" applyFill="1" applyBorder="1" applyAlignment="1" applyProtection="1">
      <alignment horizontal="center" vertical="center" wrapText="1"/>
      <protection/>
    </xf>
    <xf numFmtId="0" fontId="4" fillId="0" borderId="0" xfId="0" applyFont="1" applyAlignment="1">
      <alignment vertical="center"/>
    </xf>
    <xf numFmtId="0" fontId="0" fillId="0" borderId="0" xfId="0" applyAlignment="1">
      <alignment vertical="center"/>
    </xf>
    <xf numFmtId="0" fontId="14"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wrapText="1"/>
      <protection/>
    </xf>
    <xf numFmtId="0" fontId="0" fillId="2" borderId="10" xfId="0" applyNumberFormat="1" applyFont="1" applyFill="1" applyBorder="1" applyAlignment="1" applyProtection="1">
      <alignment horizontal="left" vertical="center"/>
      <protection/>
    </xf>
    <xf numFmtId="0" fontId="0" fillId="2" borderId="10" xfId="0" applyNumberFormat="1" applyFont="1" applyFill="1" applyBorder="1" applyAlignment="1" applyProtection="1">
      <alignment horizontal="left" vertical="center" wrapText="1"/>
      <protection/>
    </xf>
    <xf numFmtId="0" fontId="0" fillId="2" borderId="10" xfId="0" applyNumberFormat="1" applyFont="1" applyFill="1" applyBorder="1" applyAlignment="1" applyProtection="1">
      <alignment horizontal="center" vertical="center" wrapText="1"/>
      <protection/>
    </xf>
    <xf numFmtId="177" fontId="12" fillId="2" borderId="10" xfId="0" applyNumberFormat="1" applyFont="1" applyFill="1" applyBorder="1" applyAlignment="1" applyProtection="1">
      <alignment horizontal="right" vertical="center" wrapText="1"/>
      <protection/>
    </xf>
    <xf numFmtId="49" fontId="4" fillId="24" borderId="10" xfId="0" applyNumberFormat="1" applyFont="1" applyFill="1" applyBorder="1" applyAlignment="1" applyProtection="1">
      <alignment horizontal="center" vertical="center" wrapText="1"/>
      <protection/>
    </xf>
    <xf numFmtId="0" fontId="4" fillId="0" borderId="10" xfId="0" applyFont="1" applyBorder="1" applyAlignment="1">
      <alignment vertical="center"/>
    </xf>
    <xf numFmtId="177" fontId="4" fillId="2" borderId="10" xfId="0" applyNumberFormat="1" applyFont="1" applyFill="1" applyBorder="1" applyAlignment="1" applyProtection="1">
      <alignment vertical="center"/>
      <protection/>
    </xf>
    <xf numFmtId="177" fontId="4" fillId="0" borderId="10" xfId="0" applyNumberFormat="1" applyFont="1" applyFill="1" applyBorder="1" applyAlignment="1" applyProtection="1">
      <alignment horizontal="right" vertical="center" wrapText="1"/>
      <protection/>
    </xf>
    <xf numFmtId="177" fontId="4" fillId="0" borderId="10" xfId="0" applyNumberFormat="1" applyFont="1" applyBorder="1" applyAlignment="1">
      <alignment vertical="center"/>
    </xf>
    <xf numFmtId="0" fontId="14" fillId="0" borderId="0" xfId="0" applyNumberFormat="1" applyFont="1" applyFill="1" applyBorder="1" applyAlignment="1" applyProtection="1">
      <alignment horizontal="center" vertical="center" wrapText="1"/>
      <protection/>
    </xf>
    <xf numFmtId="177" fontId="4" fillId="24" borderId="10" xfId="0" applyNumberFormat="1" applyFont="1" applyFill="1" applyBorder="1" applyAlignment="1" applyProtection="1">
      <alignment horizontal="right" vertical="center" wrapText="1"/>
      <protection/>
    </xf>
    <xf numFmtId="0" fontId="0" fillId="0" borderId="0" xfId="0" applyAlignment="1" applyProtection="1">
      <alignment vertical="center"/>
      <protection locked="0"/>
    </xf>
    <xf numFmtId="0" fontId="4" fillId="0" borderId="17" xfId="0" applyNumberFormat="1" applyFont="1" applyFill="1" applyBorder="1" applyAlignment="1" applyProtection="1">
      <alignment horizontal="center" vertical="center" wrapText="1"/>
      <protection/>
    </xf>
    <xf numFmtId="0" fontId="7" fillId="2" borderId="10" xfId="0" applyNumberFormat="1" applyFont="1" applyFill="1" applyBorder="1" applyAlignment="1" applyProtection="1">
      <alignment horizontal="left" vertical="center" wrapText="1"/>
      <protection locked="0"/>
    </xf>
    <xf numFmtId="0" fontId="11" fillId="2" borderId="10" xfId="0" applyNumberFormat="1" applyFont="1" applyFill="1" applyBorder="1" applyAlignment="1" applyProtection="1">
      <alignment horizontal="left" vertical="center" wrapText="1"/>
      <protection locked="0"/>
    </xf>
    <xf numFmtId="177" fontId="4" fillId="24" borderId="10" xfId="0" applyNumberFormat="1" applyFont="1" applyFill="1" applyBorder="1" applyAlignment="1" applyProtection="1">
      <alignment horizontal="center" vertical="center" wrapText="1"/>
      <protection locked="0"/>
    </xf>
    <xf numFmtId="0" fontId="4" fillId="24" borderId="10" xfId="0" applyNumberFormat="1" applyFont="1" applyFill="1" applyBorder="1" applyAlignment="1" applyProtection="1">
      <alignment horizontal="center" vertical="center" wrapText="1"/>
      <protection locked="0"/>
    </xf>
    <xf numFmtId="176" fontId="4" fillId="24" borderId="10" xfId="0" applyNumberFormat="1" applyFont="1" applyFill="1" applyBorder="1" applyAlignment="1" applyProtection="1">
      <alignment horizontal="right" vertical="center" wrapText="1"/>
      <protection locked="0"/>
    </xf>
    <xf numFmtId="0" fontId="4" fillId="0" borderId="10" xfId="0" applyFont="1" applyBorder="1" applyAlignment="1" applyProtection="1">
      <alignment vertical="center"/>
      <protection locked="0"/>
    </xf>
    <xf numFmtId="177" fontId="4" fillId="0" borderId="10" xfId="0" applyNumberFormat="1" applyFont="1" applyFill="1" applyBorder="1" applyAlignment="1" applyProtection="1">
      <alignment horizontal="right" vertical="center" wrapText="1"/>
      <protection locked="0"/>
    </xf>
    <xf numFmtId="177" fontId="4" fillId="0" borderId="10" xfId="0" applyNumberFormat="1" applyFont="1" applyBorder="1" applyAlignment="1" applyProtection="1">
      <alignment vertical="center"/>
      <protection locked="0"/>
    </xf>
    <xf numFmtId="177" fontId="4" fillId="0" borderId="10" xfId="0" applyNumberFormat="1" applyFont="1" applyFill="1" applyBorder="1" applyAlignment="1" applyProtection="1">
      <alignment horizontal="right" vertical="center"/>
      <protection locked="0"/>
    </xf>
    <xf numFmtId="0" fontId="0" fillId="0" borderId="0" xfId="33" applyFont="1">
      <alignment vertical="center"/>
      <protection/>
    </xf>
    <xf numFmtId="0" fontId="4" fillId="0" borderId="0" xfId="33" applyFont="1">
      <alignment vertical="center"/>
      <protection/>
    </xf>
    <xf numFmtId="0" fontId="7" fillId="0" borderId="0" xfId="33" applyFont="1" applyFill="1">
      <alignment vertical="center"/>
      <protection/>
    </xf>
    <xf numFmtId="0" fontId="1" fillId="0" borderId="0" xfId="33">
      <alignment vertical="center"/>
      <protection/>
    </xf>
    <xf numFmtId="0" fontId="9" fillId="0" borderId="0" xfId="33" applyFont="1" applyAlignment="1">
      <alignment horizontal="center"/>
      <protection/>
    </xf>
    <xf numFmtId="0" fontId="11" fillId="0" borderId="0" xfId="33" applyFont="1" applyAlignment="1" applyProtection="1">
      <alignment horizontal="left" vertical="center" wrapText="1"/>
      <protection locked="0"/>
    </xf>
    <xf numFmtId="0" fontId="0" fillId="0" borderId="0" xfId="33" applyFont="1" applyAlignment="1" applyProtection="1">
      <alignment horizontal="left" vertical="center" wrapText="1"/>
      <protection locked="0"/>
    </xf>
    <xf numFmtId="0" fontId="0" fillId="0" borderId="0" xfId="33" applyFont="1" applyAlignment="1" applyProtection="1">
      <alignment vertical="center" wrapText="1"/>
      <protection locked="0"/>
    </xf>
    <xf numFmtId="0" fontId="11" fillId="0" borderId="20" xfId="33" applyFont="1" applyBorder="1" applyAlignment="1">
      <alignment horizontal="center" vertical="center"/>
      <protection/>
    </xf>
    <xf numFmtId="0" fontId="11" fillId="0" borderId="41" xfId="33" applyFont="1" applyBorder="1" applyAlignment="1">
      <alignment horizontal="center" vertical="center"/>
      <protection/>
    </xf>
    <xf numFmtId="0" fontId="11" fillId="0" borderId="13" xfId="33" applyFont="1" applyBorder="1" applyAlignment="1" applyProtection="1">
      <alignment horizontal="center" vertical="center" wrapText="1"/>
      <protection locked="0"/>
    </xf>
    <xf numFmtId="0" fontId="11" fillId="0" borderId="10" xfId="33" applyFont="1" applyBorder="1" applyAlignment="1" applyProtection="1">
      <alignment horizontal="center" vertical="center" wrapText="1"/>
      <protection locked="0"/>
    </xf>
    <xf numFmtId="0" fontId="11" fillId="0" borderId="21" xfId="33" applyFont="1" applyBorder="1" applyAlignment="1">
      <alignment horizontal="center" vertical="center"/>
      <protection/>
    </xf>
    <xf numFmtId="0" fontId="11" fillId="0" borderId="22" xfId="33" applyFont="1" applyBorder="1" applyAlignment="1">
      <alignment horizontal="center" vertical="center"/>
      <protection/>
    </xf>
    <xf numFmtId="0" fontId="11" fillId="0" borderId="18" xfId="33" applyFont="1" applyBorder="1" applyAlignment="1" applyProtection="1">
      <alignment horizontal="center" vertical="center" wrapText="1"/>
      <protection locked="0"/>
    </xf>
    <xf numFmtId="0" fontId="7" fillId="0" borderId="10" xfId="33" applyFont="1" applyBorder="1" applyAlignment="1" applyProtection="1">
      <alignment horizontal="center" vertical="center" wrapText="1"/>
      <protection locked="0"/>
    </xf>
    <xf numFmtId="0" fontId="11" fillId="0" borderId="42" xfId="33" applyFont="1" applyBorder="1" applyAlignment="1">
      <alignment horizontal="center" vertical="center"/>
      <protection/>
    </xf>
    <xf numFmtId="0" fontId="11" fillId="0" borderId="23" xfId="33" applyFont="1" applyBorder="1" applyAlignment="1">
      <alignment horizontal="center" vertical="center"/>
      <protection/>
    </xf>
    <xf numFmtId="0" fontId="11" fillId="0" borderId="17" xfId="33" applyFont="1" applyBorder="1" applyAlignment="1" applyProtection="1">
      <alignment horizontal="center" vertical="center" wrapText="1"/>
      <protection locked="0"/>
    </xf>
    <xf numFmtId="179" fontId="7" fillId="26" borderId="10" xfId="33" applyNumberFormat="1" applyFont="1" applyFill="1" applyBorder="1" applyAlignment="1" applyProtection="1">
      <alignment horizontal="center" vertical="center" wrapText="1"/>
      <protection locked="0"/>
    </xf>
    <xf numFmtId="1" fontId="7" fillId="26" borderId="12" xfId="33" applyNumberFormat="1" applyFont="1" applyFill="1" applyBorder="1" applyAlignment="1" applyProtection="1">
      <alignment horizontal="left" vertical="center" wrapText="1"/>
      <protection/>
    </xf>
    <xf numFmtId="1" fontId="7" fillId="26" borderId="10" xfId="33" applyNumberFormat="1" applyFont="1" applyFill="1" applyBorder="1" applyAlignment="1" applyProtection="1">
      <alignment horizontal="center" vertical="center" wrapText="1"/>
      <protection/>
    </xf>
    <xf numFmtId="179" fontId="7" fillId="26" borderId="10" xfId="33" applyNumberFormat="1" applyFont="1" applyFill="1" applyBorder="1" applyAlignment="1" applyProtection="1">
      <alignment horizontal="center" vertical="center" wrapText="1"/>
      <protection locked="0"/>
    </xf>
    <xf numFmtId="0" fontId="11" fillId="27" borderId="13" xfId="33" applyFont="1" applyFill="1" applyBorder="1" applyAlignment="1">
      <alignment horizontal="center" vertical="center" textRotation="255"/>
      <protection/>
    </xf>
    <xf numFmtId="0" fontId="11" fillId="27" borderId="10" xfId="33" applyFont="1" applyFill="1" applyBorder="1" applyAlignment="1" applyProtection="1">
      <alignment horizontal="left" vertical="center" wrapText="1"/>
      <protection locked="0"/>
    </xf>
    <xf numFmtId="1" fontId="11" fillId="28" borderId="10" xfId="33" applyNumberFormat="1" applyFont="1" applyFill="1" applyBorder="1" applyAlignment="1" applyProtection="1">
      <alignment horizontal="left" vertical="center" wrapText="1"/>
      <protection/>
    </xf>
    <xf numFmtId="1" fontId="11" fillId="28" borderId="10" xfId="33" applyNumberFormat="1" applyFont="1" applyFill="1" applyBorder="1" applyAlignment="1" applyProtection="1">
      <alignment horizontal="center" vertical="center" wrapText="1"/>
      <protection/>
    </xf>
    <xf numFmtId="1" fontId="0" fillId="28" borderId="10" xfId="33" applyNumberFormat="1" applyFont="1" applyFill="1" applyBorder="1" applyAlignment="1" applyProtection="1">
      <alignment horizontal="center" vertical="center" wrapText="1"/>
      <protection/>
    </xf>
    <xf numFmtId="1" fontId="0" fillId="0" borderId="10" xfId="33" applyNumberFormat="1" applyFont="1" applyBorder="1" applyAlignment="1" applyProtection="1">
      <alignment horizontal="center" vertical="center" wrapText="1"/>
      <protection locked="0"/>
    </xf>
    <xf numFmtId="0" fontId="0" fillId="0" borderId="10" xfId="33" applyFont="1" applyBorder="1" applyAlignment="1" applyProtection="1">
      <alignment vertical="center" wrapText="1"/>
      <protection locked="0"/>
    </xf>
    <xf numFmtId="0" fontId="11" fillId="27" borderId="18" xfId="33" applyFont="1" applyFill="1" applyBorder="1" applyAlignment="1">
      <alignment horizontal="center" vertical="center" textRotation="255"/>
      <protection/>
    </xf>
    <xf numFmtId="2" fontId="0" fillId="0" borderId="10" xfId="33" applyNumberFormat="1" applyFont="1" applyBorder="1" applyAlignment="1" applyProtection="1">
      <alignment horizontal="center" vertical="center" wrapText="1"/>
      <protection locked="0"/>
    </xf>
    <xf numFmtId="0" fontId="11" fillId="27" borderId="17" xfId="33" applyFont="1" applyFill="1" applyBorder="1" applyAlignment="1">
      <alignment horizontal="center" vertical="center" textRotation="255"/>
      <protection/>
    </xf>
    <xf numFmtId="0" fontId="11" fillId="28" borderId="10" xfId="33" applyFont="1" applyFill="1" applyBorder="1" applyAlignment="1" applyProtection="1">
      <alignment horizontal="center" vertical="center"/>
      <protection/>
    </xf>
    <xf numFmtId="1" fontId="0" fillId="28" borderId="10" xfId="33" applyNumberFormat="1" applyFont="1" applyFill="1" applyBorder="1" applyAlignment="1" applyProtection="1">
      <alignment vertical="center" wrapText="1"/>
      <protection/>
    </xf>
    <xf numFmtId="0" fontId="7" fillId="0" borderId="10" xfId="33" applyFont="1" applyBorder="1" applyAlignment="1">
      <alignment horizontal="center" vertical="center"/>
      <protection/>
    </xf>
    <xf numFmtId="0" fontId="7" fillId="0" borderId="10" xfId="33" applyFont="1" applyBorder="1" applyAlignment="1">
      <alignment horizontal="center" vertical="center" wrapText="1"/>
      <protection/>
    </xf>
    <xf numFmtId="179" fontId="7" fillId="26" borderId="10" xfId="33" applyNumberFormat="1" applyFont="1" applyFill="1" applyBorder="1" applyAlignment="1" applyProtection="1">
      <alignment vertical="center" wrapText="1"/>
      <protection/>
    </xf>
    <xf numFmtId="0" fontId="0" fillId="28" borderId="10" xfId="33" applyFont="1" applyFill="1" applyBorder="1" applyAlignment="1" applyProtection="1">
      <alignment vertical="center" wrapText="1"/>
      <protection/>
    </xf>
    <xf numFmtId="0" fontId="7" fillId="24" borderId="10" xfId="33" applyFont="1" applyFill="1" applyBorder="1" applyAlignment="1" applyProtection="1">
      <alignment horizontal="center" vertical="center"/>
      <protection locked="0"/>
    </xf>
    <xf numFmtId="0" fontId="7" fillId="24" borderId="10" xfId="33" applyFont="1" applyFill="1" applyBorder="1" applyAlignment="1" applyProtection="1">
      <alignment horizontal="center" vertical="center" wrapText="1"/>
      <protection locked="0"/>
    </xf>
    <xf numFmtId="179" fontId="7" fillId="26" borderId="19" xfId="33" applyNumberFormat="1" applyFont="1" applyFill="1" applyBorder="1" applyAlignment="1" applyProtection="1">
      <alignment horizontal="center" vertical="center" wrapText="1"/>
      <protection/>
    </xf>
    <xf numFmtId="179" fontId="11" fillId="26" borderId="10" xfId="33" applyNumberFormat="1" applyFont="1" applyFill="1" applyBorder="1" applyAlignment="1" applyProtection="1">
      <alignment horizontal="center" vertical="center" wrapText="1"/>
      <protection locked="0"/>
    </xf>
    <xf numFmtId="177" fontId="0" fillId="28" borderId="19" xfId="33" applyNumberFormat="1" applyFont="1" applyFill="1" applyBorder="1" applyAlignment="1" applyProtection="1">
      <alignment horizontal="center" vertical="center" wrapText="1"/>
      <protection/>
    </xf>
    <xf numFmtId="0" fontId="0" fillId="0" borderId="24" xfId="33" applyFont="1" applyBorder="1" applyAlignment="1" applyProtection="1">
      <alignment vertical="center" wrapText="1"/>
      <protection locked="0"/>
    </xf>
    <xf numFmtId="0" fontId="4" fillId="0" borderId="10" xfId="33" applyFont="1" applyBorder="1" applyAlignment="1" applyProtection="1">
      <alignment horizontal="center" vertical="center" wrapText="1"/>
      <protection locked="0"/>
    </xf>
    <xf numFmtId="44" fontId="7" fillId="0" borderId="10" xfId="18" applyFont="1" applyBorder="1" applyAlignment="1" applyProtection="1">
      <alignment horizontal="center" vertical="center" wrapText="1"/>
      <protection locked="0"/>
    </xf>
    <xf numFmtId="179" fontId="7" fillId="26" borderId="10" xfId="33" applyNumberFormat="1" applyFont="1" applyFill="1" applyBorder="1" applyAlignment="1" applyProtection="1">
      <alignment horizontal="center" vertical="center" wrapText="1"/>
      <protection/>
    </xf>
    <xf numFmtId="179" fontId="7" fillId="26" borderId="24" xfId="33" applyNumberFormat="1" applyFont="1" applyFill="1" applyBorder="1" applyAlignment="1" applyProtection="1">
      <alignment horizontal="center" vertical="center" wrapText="1"/>
      <protection/>
    </xf>
    <xf numFmtId="179" fontId="0" fillId="28" borderId="10" xfId="33" applyNumberFormat="1" applyFont="1" applyFill="1" applyBorder="1" applyAlignment="1" applyProtection="1">
      <alignment horizontal="center" vertical="center" wrapText="1"/>
      <protection/>
    </xf>
    <xf numFmtId="1" fontId="0" fillId="28" borderId="24" xfId="33" applyNumberFormat="1" applyFont="1" applyFill="1" applyBorder="1" applyAlignment="1" applyProtection="1">
      <alignment horizontal="center" vertical="center" wrapText="1"/>
      <protection/>
    </xf>
    <xf numFmtId="0" fontId="11" fillId="0" borderId="0" xfId="33" applyFont="1" applyAlignment="1" applyProtection="1">
      <alignment vertical="center" wrapText="1"/>
      <protection locked="0"/>
    </xf>
    <xf numFmtId="0" fontId="0" fillId="0" borderId="11" xfId="33" applyFont="1" applyBorder="1" applyAlignment="1" applyProtection="1">
      <alignment horizontal="center" vertical="center" wrapText="1"/>
      <protection locked="0"/>
    </xf>
    <xf numFmtId="0" fontId="0" fillId="0" borderId="17" xfId="33" applyFont="1" applyBorder="1" applyAlignment="1" applyProtection="1">
      <alignment vertical="center" wrapText="1"/>
      <protection locked="0"/>
    </xf>
    <xf numFmtId="0" fontId="9" fillId="0" borderId="0" xfId="0" applyFont="1" applyAlignment="1" applyProtection="1">
      <alignment horizontal="center" vertical="center"/>
      <protection locked="0"/>
    </xf>
    <xf numFmtId="0" fontId="14" fillId="0" borderId="0" xfId="0" applyFont="1" applyAlignment="1" applyProtection="1">
      <alignment horizontal="center" vertical="center"/>
      <protection locked="0"/>
    </xf>
    <xf numFmtId="0" fontId="0" fillId="0" borderId="0" xfId="0" applyAlignment="1" applyProtection="1">
      <alignment vertical="center"/>
      <protection locked="0"/>
    </xf>
    <xf numFmtId="179" fontId="0" fillId="0" borderId="0" xfId="0" applyNumberFormat="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15" fillId="0" borderId="12"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9" fontId="0" fillId="0" borderId="43" xfId="0" applyNumberForma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29" borderId="10" xfId="0" applyFill="1" applyBorder="1" applyAlignment="1" applyProtection="1">
      <alignment vertical="center"/>
      <protection locked="0"/>
    </xf>
    <xf numFmtId="179" fontId="0" fillId="13" borderId="19" xfId="0" applyNumberFormat="1" applyFill="1" applyBorder="1" applyAlignment="1" applyProtection="1">
      <alignment horizontal="center" vertical="center"/>
      <protection/>
    </xf>
    <xf numFmtId="0" fontId="0" fillId="29" borderId="45" xfId="0" applyFill="1" applyBorder="1" applyAlignment="1" applyProtection="1">
      <alignment vertical="center"/>
      <protection locked="0"/>
    </xf>
    <xf numFmtId="179" fontId="0" fillId="13" borderId="46" xfId="0" applyNumberFormat="1" applyFill="1" applyBorder="1" applyAlignment="1" applyProtection="1">
      <alignment horizontal="center" vertical="center"/>
      <protection/>
    </xf>
    <xf numFmtId="0" fontId="0" fillId="0" borderId="10" xfId="0" applyBorder="1" applyAlignment="1" applyProtection="1">
      <alignment vertical="center"/>
      <protection locked="0"/>
    </xf>
    <xf numFmtId="176" fontId="0" fillId="0" borderId="10" xfId="0" applyNumberFormat="1" applyBorder="1" applyAlignment="1" applyProtection="1">
      <alignment vertical="center"/>
      <protection locked="0"/>
    </xf>
    <xf numFmtId="179" fontId="0" fillId="30" borderId="19" xfId="0" applyNumberFormat="1" applyFill="1" applyBorder="1" applyAlignment="1" applyProtection="1">
      <alignment horizontal="center" vertical="center"/>
      <protection/>
    </xf>
    <xf numFmtId="179" fontId="0" fillId="2" borderId="12" xfId="0" applyNumberFormat="1" applyFill="1" applyBorder="1" applyAlignment="1" applyProtection="1">
      <alignment horizontal="center" vertical="center"/>
      <protection/>
    </xf>
    <xf numFmtId="179" fontId="0" fillId="2" borderId="47" xfId="0" applyNumberFormat="1" applyFill="1" applyBorder="1" applyAlignment="1" applyProtection="1">
      <alignment horizontal="center" vertical="center"/>
      <protection/>
    </xf>
    <xf numFmtId="0" fontId="0" fillId="0" borderId="18" xfId="0" applyFill="1" applyBorder="1" applyAlignment="1" applyProtection="1">
      <alignment vertical="center"/>
      <protection locked="0"/>
    </xf>
    <xf numFmtId="0" fontId="0" fillId="0" borderId="44" xfId="0" applyBorder="1" applyAlignment="1" applyProtection="1">
      <alignment vertical="center"/>
      <protection locked="0"/>
    </xf>
    <xf numFmtId="179" fontId="0" fillId="30" borderId="16" xfId="0" applyNumberFormat="1" applyFill="1" applyBorder="1" applyAlignment="1" applyProtection="1">
      <alignment horizontal="center" vertical="center"/>
      <protection/>
    </xf>
    <xf numFmtId="0" fontId="0" fillId="0" borderId="13" xfId="0" applyBorder="1" applyAlignment="1" applyProtection="1">
      <alignment vertical="center"/>
      <protection locked="0"/>
    </xf>
    <xf numFmtId="179" fontId="0" fillId="24" borderId="47" xfId="0" applyNumberFormat="1" applyFill="1" applyBorder="1" applyAlignment="1">
      <alignment horizontal="center" vertical="center"/>
    </xf>
    <xf numFmtId="179" fontId="0" fillId="29" borderId="10" xfId="0" applyNumberFormat="1" applyFill="1" applyBorder="1" applyAlignment="1" applyProtection="1">
      <alignment horizontal="center" vertical="center"/>
      <protection/>
    </xf>
    <xf numFmtId="0" fontId="0" fillId="13" borderId="10" xfId="0" applyFill="1" applyBorder="1" applyAlignment="1" applyProtection="1">
      <alignment vertical="center"/>
      <protection locked="0"/>
    </xf>
    <xf numFmtId="179" fontId="0" fillId="13" borderId="47" xfId="0" applyNumberFormat="1" applyFill="1" applyBorder="1" applyAlignment="1">
      <alignment horizontal="center" vertical="center"/>
    </xf>
    <xf numFmtId="179" fontId="0" fillId="30" borderId="43" xfId="0" applyNumberFormat="1" applyFill="1" applyBorder="1" applyAlignment="1" applyProtection="1">
      <alignment horizontal="center" vertical="center"/>
      <protection/>
    </xf>
    <xf numFmtId="0" fontId="0" fillId="0" borderId="24" xfId="0" applyBorder="1" applyAlignment="1" applyProtection="1">
      <alignment vertical="center"/>
      <protection locked="0"/>
    </xf>
    <xf numFmtId="179" fontId="0" fillId="24" borderId="0" xfId="0" applyNumberFormat="1" applyFill="1" applyAlignment="1">
      <alignment horizontal="center" vertical="center"/>
    </xf>
    <xf numFmtId="179" fontId="0" fillId="0" borderId="47" xfId="0" applyNumberFormat="1" applyBorder="1" applyAlignment="1" applyProtection="1">
      <alignment horizontal="center" vertical="center"/>
      <protection locked="0"/>
    </xf>
    <xf numFmtId="0" fontId="15" fillId="29" borderId="10" xfId="0" applyFont="1" applyFill="1" applyBorder="1" applyAlignment="1" applyProtection="1">
      <alignment horizontal="center" vertical="center"/>
      <protection locked="0"/>
    </xf>
    <xf numFmtId="179" fontId="0" fillId="13" borderId="19" xfId="0" applyNumberFormat="1" applyFill="1" applyBorder="1" applyAlignment="1">
      <alignment horizontal="center" vertical="center"/>
    </xf>
    <xf numFmtId="179" fontId="0" fillId="0" borderId="19" xfId="0" applyNumberFormat="1" applyBorder="1" applyAlignment="1" applyProtection="1">
      <alignment horizontal="center" vertical="center"/>
      <protection locked="0"/>
    </xf>
    <xf numFmtId="0" fontId="0" fillId="0" borderId="48" xfId="0" applyBorder="1" applyAlignment="1" applyProtection="1">
      <alignment vertical="center"/>
      <protection locked="0"/>
    </xf>
    <xf numFmtId="179" fontId="15" fillId="0" borderId="46" xfId="0" applyNumberFormat="1" applyFont="1" applyBorder="1" applyAlignment="1" applyProtection="1">
      <alignment horizontal="center" vertical="center"/>
      <protection locked="0"/>
    </xf>
    <xf numFmtId="179" fontId="0" fillId="0" borderId="10" xfId="0" applyNumberFormat="1" applyBorder="1" applyAlignment="1" applyProtection="1">
      <alignment horizontal="center" vertical="center"/>
      <protection locked="0"/>
    </xf>
    <xf numFmtId="179" fontId="0" fillId="0" borderId="10" xfId="0" applyNumberFormat="1" applyBorder="1" applyAlignment="1" applyProtection="1">
      <alignment vertical="center"/>
      <protection locked="0"/>
    </xf>
    <xf numFmtId="179" fontId="15" fillId="13" borderId="10" xfId="0" applyNumberFormat="1" applyFont="1" applyFill="1" applyBorder="1" applyAlignment="1">
      <alignment horizontal="center" vertical="center"/>
    </xf>
    <xf numFmtId="0" fontId="15" fillId="13" borderId="10" xfId="0" applyFont="1" applyFill="1" applyBorder="1" applyAlignment="1" applyProtection="1">
      <alignment horizontal="center" vertical="center"/>
      <protection locked="0"/>
    </xf>
    <xf numFmtId="177" fontId="0" fillId="13" borderId="10" xfId="0" applyNumberFormat="1" applyFill="1" applyBorder="1" applyAlignment="1">
      <alignment vertical="center"/>
    </xf>
    <xf numFmtId="0" fontId="16" fillId="0" borderId="0" xfId="0" applyFont="1" applyAlignment="1">
      <alignment/>
    </xf>
    <xf numFmtId="0" fontId="17" fillId="0" borderId="0" xfId="0" applyFont="1" applyAlignment="1">
      <alignment horizontal="center"/>
    </xf>
    <xf numFmtId="0" fontId="0" fillId="0" borderId="0" xfId="0" applyAlignment="1">
      <alignment horizontal="center"/>
    </xf>
    <xf numFmtId="0" fontId="18" fillId="0" borderId="0" xfId="0" applyFont="1" applyAlignment="1">
      <alignment/>
    </xf>
    <xf numFmtId="0" fontId="19" fillId="0" borderId="0" xfId="0" applyFont="1" applyAlignment="1">
      <alignment/>
    </xf>
    <xf numFmtId="44" fontId="20" fillId="0" borderId="0" xfId="18" applyFont="1" applyAlignment="1">
      <alignment horizontal="center"/>
    </xf>
    <xf numFmtId="0" fontId="21" fillId="0" borderId="0" xfId="0" applyFont="1" applyAlignment="1">
      <alignment/>
    </xf>
    <xf numFmtId="0" fontId="21" fillId="0" borderId="0" xfId="0" applyFont="1" applyAlignment="1">
      <alignment horizontal="left"/>
    </xf>
    <xf numFmtId="0" fontId="22" fillId="0" borderId="0" xfId="0" applyFont="1" applyAlignment="1">
      <alignment/>
    </xf>
    <xf numFmtId="49" fontId="0" fillId="0" borderId="0" xfId="0" applyNumberFormat="1" applyAlignment="1" quotePrefix="1">
      <alignment/>
    </xf>
    <xf numFmtId="0" fontId="4" fillId="0" borderId="10" xfId="79" applyNumberFormat="1" applyFont="1" applyFill="1" applyBorder="1" applyAlignment="1" applyProtection="1" quotePrefix="1">
      <alignment horizontal="center" vertical="center" wrapText="1"/>
      <protection locked="0"/>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常规_Book1" xfId="33"/>
    <cellStyle name="标题" xfId="34"/>
    <cellStyle name="解释性文本" xfId="35"/>
    <cellStyle name="ColLevel_7" xfId="36"/>
    <cellStyle name="标题 1" xfId="37"/>
    <cellStyle name="标题 2" xfId="38"/>
    <cellStyle name="60% - 强调文字颜色 1" xfId="39"/>
    <cellStyle name="标题 3" xfId="40"/>
    <cellStyle name="60% - 强调文字颜色 4" xfId="41"/>
    <cellStyle name="输出" xfId="42"/>
    <cellStyle name="计算" xfId="43"/>
    <cellStyle name="RowLevel_2"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RowLevel_5" xfId="56"/>
    <cellStyle name="20% - 强调文字颜色 2" xfId="57"/>
    <cellStyle name="40% - 强调文字颜色 2" xfId="58"/>
    <cellStyle name="RowLevel_6"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ColLevel_1" xfId="70"/>
    <cellStyle name="ColLevel_2" xfId="71"/>
    <cellStyle name="ColLevel_3" xfId="72"/>
    <cellStyle name="ColLevel_4" xfId="73"/>
    <cellStyle name="ColLevel_6" xfId="74"/>
    <cellStyle name="RowLevel_1" xfId="75"/>
    <cellStyle name="RowLevel_3" xfId="76"/>
    <cellStyle name="RowLevel_4" xfId="77"/>
    <cellStyle name="常规_2016年度部门预算结转结余统计表" xfId="78"/>
    <cellStyle name="常规_Sheet1" xfId="79"/>
    <cellStyle name="常规_附件2：年度配置申请表" xfId="80"/>
    <cellStyle name="常规_副本单位结转结余统计表_20150313161654" xfId="81"/>
    <cellStyle name="常规_机关、事业人员情况统计表"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E0E0E0"/>
      <rgbColor rgb="00FF6600"/>
      <rgbColor rgb="000000FF"/>
      <rgbColor rgb="00969696"/>
      <rgbColor rgb="00008000"/>
      <rgbColor rgb="00C0C0C0"/>
      <rgbColor rgb="00808080"/>
      <rgbColor rgb="0000FFFF"/>
      <rgbColor rgb="00A7A6AA"/>
      <rgbColor rgb="00EBE9ED"/>
      <rgbColor rgb="00ACA899"/>
      <rgbColor rgb="00ECE9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L14"/>
  <sheetViews>
    <sheetView workbookViewId="0" topLeftCell="A1">
      <selection activeCell="L7" sqref="L7"/>
    </sheetView>
  </sheetViews>
  <sheetFormatPr defaultColWidth="9.140625" defaultRowHeight="12"/>
  <cols>
    <col min="1" max="1" width="11.28125" style="0" customWidth="1"/>
    <col min="2" max="2" width="20.8515625" style="0" customWidth="1"/>
    <col min="5" max="5" width="21.00390625" style="0" customWidth="1"/>
    <col min="7" max="7" width="17.00390625" style="0" customWidth="1"/>
    <col min="8" max="8" width="27.28125" style="0" customWidth="1"/>
    <col min="9" max="9" width="5.57421875" style="0" customWidth="1"/>
    <col min="10" max="10" width="7.8515625" style="0" customWidth="1"/>
    <col min="11" max="17" width="9.28125" style="0" customWidth="1"/>
  </cols>
  <sheetData>
    <row r="1" spans="1:12" ht="35.25">
      <c r="A1" s="425"/>
      <c r="B1" s="425"/>
      <c r="C1" s="425"/>
      <c r="D1" s="425"/>
      <c r="E1" s="425"/>
      <c r="F1" s="425"/>
      <c r="G1" s="425"/>
      <c r="H1" s="425"/>
      <c r="I1" s="425"/>
      <c r="J1" s="425"/>
      <c r="K1" s="425"/>
      <c r="L1" s="425"/>
    </row>
    <row r="2" spans="1:12" ht="35.25">
      <c r="A2" s="426" t="s">
        <v>0</v>
      </c>
      <c r="B2" s="426"/>
      <c r="C2" s="426"/>
      <c r="D2" s="426"/>
      <c r="E2" s="426"/>
      <c r="F2" s="426"/>
      <c r="G2" s="426"/>
      <c r="H2" s="426"/>
      <c r="I2" s="426"/>
      <c r="J2" s="425"/>
      <c r="K2" s="425"/>
      <c r="L2" s="425"/>
    </row>
    <row r="3" spans="1:12" ht="35.25">
      <c r="A3" s="425"/>
      <c r="B3" s="425"/>
      <c r="C3" s="425"/>
      <c r="D3" s="425"/>
      <c r="E3" s="425"/>
      <c r="F3" s="425"/>
      <c r="G3" s="425"/>
      <c r="H3" s="425"/>
      <c r="I3" s="425"/>
      <c r="J3" s="425"/>
      <c r="K3" s="425"/>
      <c r="L3" s="425"/>
    </row>
    <row r="4" spans="1:12" ht="22.5">
      <c r="A4" s="427"/>
      <c r="B4" s="427"/>
      <c r="C4" s="427"/>
      <c r="D4" s="427"/>
      <c r="E4" s="427"/>
      <c r="F4" s="427"/>
      <c r="G4" s="427"/>
      <c r="H4" s="427"/>
      <c r="I4" s="427"/>
      <c r="J4" s="427"/>
      <c r="K4" s="427"/>
      <c r="L4" s="427"/>
    </row>
    <row r="5" spans="1:12" ht="22.5">
      <c r="A5" s="427"/>
      <c r="B5" s="427"/>
      <c r="C5" s="427"/>
      <c r="D5" s="427"/>
      <c r="E5" s="427"/>
      <c r="F5" s="427"/>
      <c r="G5" s="427"/>
      <c r="H5" s="427"/>
      <c r="I5" s="427"/>
      <c r="J5" s="427"/>
      <c r="K5" s="427"/>
      <c r="L5" s="427"/>
    </row>
    <row r="6" spans="1:12" ht="22.5">
      <c r="A6" s="428" t="s">
        <v>1</v>
      </c>
      <c r="B6" s="428"/>
      <c r="C6" s="428"/>
      <c r="D6" s="428"/>
      <c r="E6" s="428"/>
      <c r="F6" s="428"/>
      <c r="G6" s="428"/>
      <c r="H6" s="428"/>
      <c r="I6" s="428"/>
      <c r="J6" s="427"/>
      <c r="K6" s="427"/>
      <c r="L6" s="427"/>
    </row>
    <row r="7" spans="1:12" ht="22.5">
      <c r="A7" s="427"/>
      <c r="B7" s="427"/>
      <c r="C7" s="427"/>
      <c r="D7" s="427"/>
      <c r="E7" s="427"/>
      <c r="F7" s="427"/>
      <c r="G7" s="427"/>
      <c r="H7" s="427"/>
      <c r="I7" s="427"/>
      <c r="J7" s="427"/>
      <c r="K7" s="427"/>
      <c r="L7" s="427"/>
    </row>
    <row r="8" spans="1:12" ht="22.5">
      <c r="A8" s="427"/>
      <c r="B8" s="427"/>
      <c r="C8" s="427"/>
      <c r="D8" s="427"/>
      <c r="E8" s="427"/>
      <c r="F8" s="427"/>
      <c r="G8" s="427"/>
      <c r="H8" s="427"/>
      <c r="I8" s="427"/>
      <c r="J8" s="427"/>
      <c r="K8" s="427"/>
      <c r="L8" s="427"/>
    </row>
    <row r="9" spans="1:12" ht="22.5">
      <c r="A9" s="428" t="s">
        <v>2</v>
      </c>
      <c r="B9" s="428"/>
      <c r="C9" s="428"/>
      <c r="D9" s="428"/>
      <c r="E9" s="428"/>
      <c r="F9" s="428"/>
      <c r="G9" s="428"/>
      <c r="H9" s="428"/>
      <c r="I9" s="428"/>
      <c r="J9" s="427"/>
      <c r="K9" s="427"/>
      <c r="L9" s="427"/>
    </row>
    <row r="10" spans="1:12" ht="22.5">
      <c r="A10" s="427"/>
      <c r="B10" s="427"/>
      <c r="C10" s="427"/>
      <c r="D10" s="427"/>
      <c r="E10" s="427"/>
      <c r="F10" s="427"/>
      <c r="G10" s="427"/>
      <c r="H10" s="427"/>
      <c r="I10" s="427"/>
      <c r="J10" s="427"/>
      <c r="K10" s="427"/>
      <c r="L10" s="427"/>
    </row>
    <row r="11" spans="1:12" ht="22.5">
      <c r="A11" s="427"/>
      <c r="B11" s="427"/>
      <c r="C11" s="427"/>
      <c r="D11" s="427"/>
      <c r="E11" s="427"/>
      <c r="F11" s="427"/>
      <c r="G11" s="427"/>
      <c r="H11" s="427"/>
      <c r="I11" s="427"/>
      <c r="J11" s="427"/>
      <c r="K11" s="427"/>
      <c r="L11" s="427"/>
    </row>
    <row r="12" spans="1:12" ht="22.5">
      <c r="A12" s="427"/>
      <c r="B12" s="427"/>
      <c r="C12" s="427"/>
      <c r="D12" s="427"/>
      <c r="E12" s="427"/>
      <c r="F12" s="427"/>
      <c r="G12" s="427"/>
      <c r="H12" s="427"/>
      <c r="I12" s="427"/>
      <c r="J12" s="427"/>
      <c r="K12" s="427"/>
      <c r="L12" s="427"/>
    </row>
    <row r="13" spans="1:12" ht="22.5">
      <c r="A13" s="427"/>
      <c r="B13" s="427"/>
      <c r="C13" s="427"/>
      <c r="D13" s="427"/>
      <c r="E13" s="427"/>
      <c r="F13" s="427"/>
      <c r="G13" s="427"/>
      <c r="H13" s="427"/>
      <c r="I13" s="427"/>
      <c r="J13" s="427"/>
      <c r="K13" s="427"/>
      <c r="L13" s="427"/>
    </row>
    <row r="14" spans="1:12" ht="20.25">
      <c r="A14" s="429" t="s">
        <v>3</v>
      </c>
      <c r="B14" s="429"/>
      <c r="C14" s="429" t="s">
        <v>4</v>
      </c>
      <c r="D14" s="429"/>
      <c r="E14" s="429"/>
      <c r="F14" s="429" t="s">
        <v>5</v>
      </c>
      <c r="G14" s="429"/>
      <c r="H14" s="429" t="s">
        <v>6</v>
      </c>
      <c r="I14" s="429"/>
      <c r="J14" s="429"/>
      <c r="K14" s="429"/>
      <c r="L14" s="429"/>
    </row>
  </sheetData>
  <sheetProtection/>
  <mergeCells count="3">
    <mergeCell ref="A2:I2"/>
    <mergeCell ref="A6:I6"/>
    <mergeCell ref="A9:I9"/>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codeName="Sheet7"/>
  <dimension ref="A1:AJ16"/>
  <sheetViews>
    <sheetView showZeros="0" workbookViewId="0" topLeftCell="A1">
      <pane xSplit="5" ySplit="6" topLeftCell="F7" activePane="bottomRight" state="frozen"/>
      <selection pane="bottomRight" activeCell="T12" sqref="T12"/>
    </sheetView>
  </sheetViews>
  <sheetFormatPr defaultColWidth="9.140625" defaultRowHeight="14.25" customHeight="1"/>
  <cols>
    <col min="1" max="1" width="4.421875" style="0" customWidth="1"/>
    <col min="2" max="2" width="4.421875" style="0" hidden="1" customWidth="1"/>
    <col min="3" max="3" width="4.7109375" style="0" customWidth="1"/>
    <col min="4" max="4" width="8.8515625" style="0" customWidth="1"/>
    <col min="5" max="5" width="6.140625" style="0" customWidth="1"/>
    <col min="6" max="8" width="5.140625" style="0" customWidth="1"/>
    <col min="9" max="9" width="5.57421875" style="0" customWidth="1"/>
    <col min="10" max="15" width="5.140625" style="0" customWidth="1"/>
    <col min="16" max="16" width="6.57421875" style="0" customWidth="1"/>
    <col min="17" max="17" width="6.28125" style="0" customWidth="1"/>
    <col min="18" max="18" width="6.140625" style="0" customWidth="1"/>
    <col min="19" max="19" width="7.140625" style="0" customWidth="1"/>
    <col min="20" max="20" width="6.28125" style="0" customWidth="1"/>
    <col min="21" max="21" width="7.140625" style="0" customWidth="1"/>
    <col min="22" max="22" width="5.7109375" style="0" customWidth="1"/>
    <col min="23" max="23" width="5.57421875" style="0" customWidth="1"/>
    <col min="24" max="35" width="5.7109375" style="0" customWidth="1"/>
    <col min="36" max="36" width="5.28125" style="0" customWidth="1"/>
  </cols>
  <sheetData>
    <row r="1" spans="1:36" ht="13.5" customHeight="1">
      <c r="A1" s="193" t="s">
        <v>336</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row>
    <row r="2" spans="1:36" ht="13.5"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row>
    <row r="3" spans="1:36" ht="15.75" customHeight="1">
      <c r="A3" s="195" t="s">
        <v>337</v>
      </c>
      <c r="B3" s="195" t="s">
        <v>156</v>
      </c>
      <c r="C3" s="39" t="s">
        <v>157</v>
      </c>
      <c r="D3" s="39" t="s">
        <v>158</v>
      </c>
      <c r="E3" s="39" t="s">
        <v>159</v>
      </c>
      <c r="F3" s="39" t="s">
        <v>338</v>
      </c>
      <c r="G3" s="39" t="s">
        <v>339</v>
      </c>
      <c r="H3" s="39" t="s">
        <v>340</v>
      </c>
      <c r="I3" s="39" t="s">
        <v>341</v>
      </c>
      <c r="J3" s="39" t="s">
        <v>342</v>
      </c>
      <c r="K3" s="39" t="s">
        <v>343</v>
      </c>
      <c r="L3" s="39" t="s">
        <v>344</v>
      </c>
      <c r="M3" s="39" t="s">
        <v>345</v>
      </c>
      <c r="N3" s="39" t="s">
        <v>346</v>
      </c>
      <c r="O3" s="39" t="s">
        <v>347</v>
      </c>
      <c r="P3" s="199" t="s">
        <v>161</v>
      </c>
      <c r="Q3" s="202" t="s">
        <v>348</v>
      </c>
      <c r="R3" s="203"/>
      <c r="S3" s="203"/>
      <c r="T3" s="203"/>
      <c r="U3" s="203"/>
      <c r="V3" s="203"/>
      <c r="W3" s="203"/>
      <c r="X3" s="203"/>
      <c r="Y3" s="203"/>
      <c r="Z3" s="203"/>
      <c r="AA3" s="203"/>
      <c r="AB3" s="203"/>
      <c r="AC3" s="203"/>
      <c r="AD3" s="203"/>
      <c r="AE3" s="203"/>
      <c r="AF3" s="203"/>
      <c r="AG3" s="203"/>
      <c r="AH3" s="203"/>
      <c r="AI3" s="203"/>
      <c r="AJ3" s="206"/>
    </row>
    <row r="4" spans="1:36" ht="12">
      <c r="A4" s="42"/>
      <c r="B4" s="42"/>
      <c r="C4" s="74"/>
      <c r="D4" s="74"/>
      <c r="E4" s="74"/>
      <c r="F4" s="74"/>
      <c r="G4" s="74"/>
      <c r="H4" s="74"/>
      <c r="I4" s="74"/>
      <c r="J4" s="74"/>
      <c r="K4" s="74"/>
      <c r="L4" s="74"/>
      <c r="M4" s="74"/>
      <c r="N4" s="74"/>
      <c r="O4" s="74"/>
      <c r="P4" s="200"/>
      <c r="Q4" s="195" t="s">
        <v>349</v>
      </c>
      <c r="R4" s="42"/>
      <c r="S4" s="42"/>
      <c r="T4" s="42"/>
      <c r="U4" s="42"/>
      <c r="V4" s="195" t="s">
        <v>163</v>
      </c>
      <c r="W4" s="42"/>
      <c r="X4" s="39"/>
      <c r="Y4" s="39" t="s">
        <v>164</v>
      </c>
      <c r="Z4" s="39" t="s">
        <v>165</v>
      </c>
      <c r="AA4" s="39" t="s">
        <v>166</v>
      </c>
      <c r="AB4" s="39" t="s">
        <v>167</v>
      </c>
      <c r="AC4" s="39" t="s">
        <v>168</v>
      </c>
      <c r="AD4" s="39" t="s">
        <v>169</v>
      </c>
      <c r="AE4" s="195" t="s">
        <v>170</v>
      </c>
      <c r="AF4" s="42"/>
      <c r="AG4" s="42"/>
      <c r="AH4" s="42"/>
      <c r="AI4" s="39" t="s">
        <v>171</v>
      </c>
      <c r="AJ4" s="39" t="s">
        <v>350</v>
      </c>
    </row>
    <row r="5" spans="1:36" ht="96.75" customHeight="1">
      <c r="A5" s="42"/>
      <c r="B5" s="42"/>
      <c r="C5" s="74"/>
      <c r="D5" s="74"/>
      <c r="E5" s="74"/>
      <c r="F5" s="74"/>
      <c r="G5" s="74"/>
      <c r="H5" s="74"/>
      <c r="I5" s="74"/>
      <c r="J5" s="74"/>
      <c r="K5" s="74"/>
      <c r="L5" s="74"/>
      <c r="M5" s="74"/>
      <c r="N5" s="74"/>
      <c r="O5" s="74"/>
      <c r="P5" s="42"/>
      <c r="Q5" s="195" t="s">
        <v>117</v>
      </c>
      <c r="R5" s="39" t="s">
        <v>172</v>
      </c>
      <c r="S5" s="39" t="s">
        <v>351</v>
      </c>
      <c r="T5" s="39" t="s">
        <v>173</v>
      </c>
      <c r="U5" s="39" t="s">
        <v>352</v>
      </c>
      <c r="V5" s="39" t="s">
        <v>117</v>
      </c>
      <c r="W5" s="39" t="s">
        <v>151</v>
      </c>
      <c r="X5" s="39" t="s">
        <v>175</v>
      </c>
      <c r="Y5" s="74"/>
      <c r="Z5" s="74"/>
      <c r="AA5" s="74"/>
      <c r="AB5" s="74"/>
      <c r="AC5" s="74"/>
      <c r="AD5" s="74"/>
      <c r="AE5" s="39" t="s">
        <v>117</v>
      </c>
      <c r="AF5" s="39" t="s">
        <v>176</v>
      </c>
      <c r="AG5" s="39" t="s">
        <v>177</v>
      </c>
      <c r="AH5" s="39" t="s">
        <v>178</v>
      </c>
      <c r="AI5" s="74"/>
      <c r="AJ5" s="74"/>
    </row>
    <row r="6" spans="1:36" s="76" customFormat="1" ht="21" customHeight="1">
      <c r="A6" s="196" t="s">
        <v>353</v>
      </c>
      <c r="B6" s="196"/>
      <c r="C6" s="197"/>
      <c r="D6" s="197"/>
      <c r="E6" s="197"/>
      <c r="F6" s="197"/>
      <c r="G6" s="197"/>
      <c r="H6" s="197"/>
      <c r="I6" s="197"/>
      <c r="J6" s="197"/>
      <c r="K6" s="197"/>
      <c r="L6" s="197"/>
      <c r="M6" s="197"/>
      <c r="N6" s="197"/>
      <c r="O6" s="197"/>
      <c r="P6" s="201">
        <f>SUM(Q6,V6,Y6:AD6,AE6,AI6)</f>
        <v>0</v>
      </c>
      <c r="Q6" s="201">
        <f>SUM(R6:U6)</f>
        <v>0</v>
      </c>
      <c r="R6" s="204">
        <f>SUM(R7:R16)</f>
        <v>0</v>
      </c>
      <c r="S6" s="204">
        <f aca="true" t="shared" si="0" ref="S6:AJ6">SUM(S7:S16)</f>
        <v>0</v>
      </c>
      <c r="T6" s="204">
        <f t="shared" si="0"/>
        <v>0</v>
      </c>
      <c r="U6" s="204">
        <f t="shared" si="0"/>
        <v>0</v>
      </c>
      <c r="V6" s="201">
        <f aca="true" t="shared" si="1" ref="V6:V16">SUM(W6:X6)</f>
        <v>0</v>
      </c>
      <c r="W6" s="204">
        <f t="shared" si="0"/>
        <v>0</v>
      </c>
      <c r="X6" s="204">
        <f t="shared" si="0"/>
        <v>0</v>
      </c>
      <c r="Y6" s="204">
        <f t="shared" si="0"/>
        <v>0</v>
      </c>
      <c r="Z6" s="204">
        <f t="shared" si="0"/>
        <v>0</v>
      </c>
      <c r="AA6" s="204">
        <f t="shared" si="0"/>
        <v>0</v>
      </c>
      <c r="AB6" s="204">
        <f t="shared" si="0"/>
        <v>0</v>
      </c>
      <c r="AC6" s="204">
        <f t="shared" si="0"/>
        <v>0</v>
      </c>
      <c r="AD6" s="204">
        <f t="shared" si="0"/>
        <v>0</v>
      </c>
      <c r="AE6" s="201">
        <f>SUM(AF6:AH6)</f>
        <v>0</v>
      </c>
      <c r="AF6" s="204">
        <f t="shared" si="0"/>
        <v>0</v>
      </c>
      <c r="AG6" s="204">
        <f t="shared" si="0"/>
        <v>0</v>
      </c>
      <c r="AH6" s="204">
        <f t="shared" si="0"/>
        <v>0</v>
      </c>
      <c r="AI6" s="204">
        <f t="shared" si="0"/>
        <v>0</v>
      </c>
      <c r="AJ6" s="204">
        <f t="shared" si="0"/>
        <v>0</v>
      </c>
    </row>
    <row r="7" spans="1:36" s="76" customFormat="1" ht="21.75" customHeight="1">
      <c r="A7" s="73"/>
      <c r="B7" s="73"/>
      <c r="C7" s="198"/>
      <c r="D7" s="73"/>
      <c r="E7" s="73"/>
      <c r="F7" s="73"/>
      <c r="G7" s="73"/>
      <c r="H7" s="73"/>
      <c r="I7" s="198"/>
      <c r="J7" s="73"/>
      <c r="K7" s="73"/>
      <c r="L7" s="73"/>
      <c r="M7" s="198"/>
      <c r="N7" s="198"/>
      <c r="O7" s="198"/>
      <c r="P7" s="201">
        <f>SUM(Q7,V7,Y7:AD7,AE7,AI7)</f>
        <v>0</v>
      </c>
      <c r="Q7" s="201">
        <f>SUM(R7:U7)</f>
        <v>0</v>
      </c>
      <c r="R7" s="205"/>
      <c r="S7" s="205"/>
      <c r="T7" s="205"/>
      <c r="U7" s="205"/>
      <c r="V7" s="201">
        <f t="shared" si="1"/>
        <v>0</v>
      </c>
      <c r="W7" s="205"/>
      <c r="X7" s="205"/>
      <c r="Y7" s="205"/>
      <c r="Z7" s="205"/>
      <c r="AA7" s="205"/>
      <c r="AB7" s="205"/>
      <c r="AC7" s="205"/>
      <c r="AD7" s="205"/>
      <c r="AE7" s="201">
        <f>SUM(AF7:AH7)</f>
        <v>0</v>
      </c>
      <c r="AF7" s="205"/>
      <c r="AG7" s="205"/>
      <c r="AH7" s="205"/>
      <c r="AI7" s="205"/>
      <c r="AJ7" s="73"/>
    </row>
    <row r="8" spans="1:36" s="76" customFormat="1" ht="21.75" customHeight="1">
      <c r="A8" s="73"/>
      <c r="B8" s="73"/>
      <c r="C8" s="198"/>
      <c r="D8" s="73"/>
      <c r="E8" s="73"/>
      <c r="F8" s="73"/>
      <c r="G8" s="73"/>
      <c r="H8" s="73"/>
      <c r="I8" s="198"/>
      <c r="J8" s="73"/>
      <c r="K8" s="73"/>
      <c r="L8" s="73"/>
      <c r="M8" s="198"/>
      <c r="N8" s="198"/>
      <c r="O8" s="198"/>
      <c r="P8" s="201">
        <f aca="true" t="shared" si="2" ref="P6:P16">SUM(Q8,V8,Y8:AD8,AE8,AI8)</f>
        <v>0</v>
      </c>
      <c r="Q8" s="201">
        <f aca="true" t="shared" si="3" ref="Q6:Q16">SUM(R8:U8)</f>
        <v>0</v>
      </c>
      <c r="R8" s="205"/>
      <c r="S8" s="205"/>
      <c r="T8" s="205"/>
      <c r="U8" s="205"/>
      <c r="V8" s="201">
        <f t="shared" si="1"/>
        <v>0</v>
      </c>
      <c r="W8" s="205"/>
      <c r="X8" s="205"/>
      <c r="Y8" s="205"/>
      <c r="Z8" s="205"/>
      <c r="AA8" s="205"/>
      <c r="AB8" s="205"/>
      <c r="AC8" s="205"/>
      <c r="AD8" s="205"/>
      <c r="AE8" s="201">
        <f>SUM(AF8:AH8)</f>
        <v>0</v>
      </c>
      <c r="AF8" s="205"/>
      <c r="AG8" s="205"/>
      <c r="AH8" s="205"/>
      <c r="AI8" s="205"/>
      <c r="AJ8" s="73"/>
    </row>
    <row r="9" spans="1:36" s="76" customFormat="1" ht="21.75" customHeight="1">
      <c r="A9" s="73"/>
      <c r="B9" s="73"/>
      <c r="C9" s="198"/>
      <c r="D9" s="73"/>
      <c r="E9" s="73"/>
      <c r="F9" s="73"/>
      <c r="G9" s="73"/>
      <c r="H9" s="73"/>
      <c r="I9" s="198"/>
      <c r="J9" s="73"/>
      <c r="K9" s="73"/>
      <c r="L9" s="73"/>
      <c r="M9" s="198"/>
      <c r="N9" s="198"/>
      <c r="O9" s="198"/>
      <c r="P9" s="201">
        <f t="shared" si="2"/>
        <v>0</v>
      </c>
      <c r="Q9" s="201">
        <f t="shared" si="3"/>
        <v>0</v>
      </c>
      <c r="R9" s="205"/>
      <c r="S9" s="205"/>
      <c r="T9" s="205"/>
      <c r="U9" s="205"/>
      <c r="V9" s="201">
        <f t="shared" si="1"/>
        <v>0</v>
      </c>
      <c r="W9" s="205"/>
      <c r="X9" s="205"/>
      <c r="Y9" s="205"/>
      <c r="Z9" s="205"/>
      <c r="AA9" s="205"/>
      <c r="AB9" s="205"/>
      <c r="AC9" s="205"/>
      <c r="AD9" s="205"/>
      <c r="AE9" s="201">
        <f aca="true" t="shared" si="4" ref="AE9:AE16">SUM(AF9:AH9)</f>
        <v>0</v>
      </c>
      <c r="AF9" s="205"/>
      <c r="AG9" s="205"/>
      <c r="AH9" s="205"/>
      <c r="AI9" s="205"/>
      <c r="AJ9" s="73"/>
    </row>
    <row r="10" spans="1:36" s="76" customFormat="1" ht="21.75" customHeight="1">
      <c r="A10" s="73"/>
      <c r="B10" s="73"/>
      <c r="C10" s="198"/>
      <c r="D10" s="73"/>
      <c r="E10" s="73"/>
      <c r="F10" s="73"/>
      <c r="G10" s="73"/>
      <c r="H10" s="73"/>
      <c r="I10" s="198"/>
      <c r="J10" s="73"/>
      <c r="K10" s="73"/>
      <c r="L10" s="73"/>
      <c r="M10" s="73"/>
      <c r="N10" s="73"/>
      <c r="O10" s="73"/>
      <c r="P10" s="201">
        <f t="shared" si="2"/>
        <v>0</v>
      </c>
      <c r="Q10" s="201">
        <f t="shared" si="3"/>
        <v>0</v>
      </c>
      <c r="R10" s="205"/>
      <c r="S10" s="205"/>
      <c r="T10" s="205"/>
      <c r="U10" s="205"/>
      <c r="V10" s="201">
        <f t="shared" si="1"/>
        <v>0</v>
      </c>
      <c r="W10" s="205"/>
      <c r="X10" s="205"/>
      <c r="Y10" s="205"/>
      <c r="Z10" s="205"/>
      <c r="AA10" s="205"/>
      <c r="AB10" s="205"/>
      <c r="AC10" s="205"/>
      <c r="AD10" s="205"/>
      <c r="AE10" s="201">
        <f t="shared" si="4"/>
        <v>0</v>
      </c>
      <c r="AF10" s="205"/>
      <c r="AG10" s="205"/>
      <c r="AH10" s="205"/>
      <c r="AI10" s="205"/>
      <c r="AJ10" s="73"/>
    </row>
    <row r="11" spans="1:36" s="76" customFormat="1" ht="21.75" customHeight="1">
      <c r="A11" s="73"/>
      <c r="B11" s="73"/>
      <c r="C11" s="73"/>
      <c r="D11" s="73"/>
      <c r="E11" s="73"/>
      <c r="F11" s="73"/>
      <c r="G11" s="73"/>
      <c r="H11" s="73"/>
      <c r="I11" s="198"/>
      <c r="J11" s="73"/>
      <c r="K11" s="73"/>
      <c r="L11" s="73"/>
      <c r="M11" s="73"/>
      <c r="N11" s="73"/>
      <c r="O11" s="73"/>
      <c r="P11" s="201">
        <f t="shared" si="2"/>
        <v>0</v>
      </c>
      <c r="Q11" s="201">
        <f t="shared" si="3"/>
        <v>0</v>
      </c>
      <c r="R11" s="205"/>
      <c r="S11" s="205"/>
      <c r="T11" s="205"/>
      <c r="U11" s="205"/>
      <c r="V11" s="201">
        <f t="shared" si="1"/>
        <v>0</v>
      </c>
      <c r="W11" s="205"/>
      <c r="X11" s="205"/>
      <c r="Y11" s="205"/>
      <c r="Z11" s="205"/>
      <c r="AA11" s="205"/>
      <c r="AB11" s="205"/>
      <c r="AC11" s="205"/>
      <c r="AD11" s="205"/>
      <c r="AE11" s="201">
        <f t="shared" si="4"/>
        <v>0</v>
      </c>
      <c r="AF11" s="205"/>
      <c r="AG11" s="205"/>
      <c r="AH11" s="205"/>
      <c r="AI11" s="205"/>
      <c r="AJ11" s="73"/>
    </row>
    <row r="12" spans="1:36" s="76" customFormat="1" ht="21.75" customHeight="1">
      <c r="A12" s="73"/>
      <c r="B12" s="73"/>
      <c r="C12" s="73"/>
      <c r="D12" s="73"/>
      <c r="E12" s="73"/>
      <c r="F12" s="73"/>
      <c r="G12" s="73"/>
      <c r="H12" s="73"/>
      <c r="I12" s="198"/>
      <c r="J12" s="73"/>
      <c r="K12" s="73"/>
      <c r="L12" s="73"/>
      <c r="M12" s="73"/>
      <c r="N12" s="73"/>
      <c r="O12" s="73"/>
      <c r="P12" s="201">
        <f t="shared" si="2"/>
        <v>0</v>
      </c>
      <c r="Q12" s="201">
        <f t="shared" si="3"/>
        <v>0</v>
      </c>
      <c r="R12" s="205"/>
      <c r="S12" s="205"/>
      <c r="T12" s="205"/>
      <c r="U12" s="205"/>
      <c r="V12" s="201">
        <f t="shared" si="1"/>
        <v>0</v>
      </c>
      <c r="W12" s="205"/>
      <c r="X12" s="205"/>
      <c r="Y12" s="205"/>
      <c r="Z12" s="205"/>
      <c r="AA12" s="205"/>
      <c r="AB12" s="205"/>
      <c r="AC12" s="205"/>
      <c r="AD12" s="205"/>
      <c r="AE12" s="201">
        <f t="shared" si="4"/>
        <v>0</v>
      </c>
      <c r="AF12" s="205"/>
      <c r="AG12" s="205"/>
      <c r="AH12" s="205"/>
      <c r="AI12" s="205"/>
      <c r="AJ12" s="73"/>
    </row>
    <row r="13" spans="1:36" s="76" customFormat="1" ht="21.75" customHeight="1">
      <c r="A13" s="73"/>
      <c r="B13" s="73"/>
      <c r="C13" s="73"/>
      <c r="D13" s="73"/>
      <c r="E13" s="73"/>
      <c r="F13" s="73"/>
      <c r="G13" s="73"/>
      <c r="H13" s="73"/>
      <c r="I13" s="198"/>
      <c r="J13" s="73"/>
      <c r="K13" s="73"/>
      <c r="L13" s="73"/>
      <c r="M13" s="73"/>
      <c r="N13" s="73"/>
      <c r="O13" s="73"/>
      <c r="P13" s="201">
        <f t="shared" si="2"/>
        <v>0</v>
      </c>
      <c r="Q13" s="201">
        <f t="shared" si="3"/>
        <v>0</v>
      </c>
      <c r="R13" s="205"/>
      <c r="S13" s="205"/>
      <c r="T13" s="205"/>
      <c r="U13" s="205"/>
      <c r="V13" s="201">
        <f t="shared" si="1"/>
        <v>0</v>
      </c>
      <c r="W13" s="205"/>
      <c r="X13" s="205"/>
      <c r="Y13" s="205"/>
      <c r="Z13" s="205"/>
      <c r="AA13" s="205"/>
      <c r="AB13" s="205"/>
      <c r="AC13" s="205"/>
      <c r="AD13" s="205"/>
      <c r="AE13" s="201">
        <f t="shared" si="4"/>
        <v>0</v>
      </c>
      <c r="AF13" s="205"/>
      <c r="AG13" s="205"/>
      <c r="AH13" s="205"/>
      <c r="AI13" s="205"/>
      <c r="AJ13" s="73"/>
    </row>
    <row r="14" spans="1:36" s="76" customFormat="1" ht="21.75" customHeight="1">
      <c r="A14" s="73"/>
      <c r="B14" s="73"/>
      <c r="C14" s="73"/>
      <c r="D14" s="73"/>
      <c r="E14" s="73"/>
      <c r="F14" s="73"/>
      <c r="G14" s="73"/>
      <c r="H14" s="73"/>
      <c r="I14" s="198"/>
      <c r="J14" s="73"/>
      <c r="K14" s="73"/>
      <c r="L14" s="73"/>
      <c r="M14" s="73"/>
      <c r="N14" s="73"/>
      <c r="O14" s="73"/>
      <c r="P14" s="201"/>
      <c r="Q14" s="201"/>
      <c r="R14" s="205"/>
      <c r="S14" s="205"/>
      <c r="T14" s="205"/>
      <c r="U14" s="205"/>
      <c r="V14" s="201"/>
      <c r="W14" s="205"/>
      <c r="X14" s="205"/>
      <c r="Y14" s="205"/>
      <c r="Z14" s="205"/>
      <c r="AA14" s="205"/>
      <c r="AB14" s="205"/>
      <c r="AC14" s="205"/>
      <c r="AD14" s="205"/>
      <c r="AE14" s="201">
        <f t="shared" si="4"/>
        <v>0</v>
      </c>
      <c r="AF14" s="205"/>
      <c r="AG14" s="205"/>
      <c r="AH14" s="205"/>
      <c r="AI14" s="205"/>
      <c r="AJ14" s="73"/>
    </row>
    <row r="15" spans="1:36" s="76" customFormat="1" ht="21.75" customHeight="1">
      <c r="A15" s="73"/>
      <c r="B15" s="73"/>
      <c r="C15" s="73"/>
      <c r="D15" s="73"/>
      <c r="E15" s="73"/>
      <c r="F15" s="73"/>
      <c r="G15" s="73"/>
      <c r="H15" s="73"/>
      <c r="I15" s="198"/>
      <c r="J15" s="73"/>
      <c r="K15" s="73"/>
      <c r="L15" s="73"/>
      <c r="M15" s="73"/>
      <c r="N15" s="73"/>
      <c r="O15" s="73"/>
      <c r="P15" s="201"/>
      <c r="Q15" s="201"/>
      <c r="R15" s="205"/>
      <c r="S15" s="205"/>
      <c r="T15" s="205"/>
      <c r="U15" s="205"/>
      <c r="V15" s="201"/>
      <c r="W15" s="205"/>
      <c r="X15" s="205"/>
      <c r="Y15" s="205"/>
      <c r="Z15" s="205"/>
      <c r="AA15" s="205"/>
      <c r="AB15" s="205"/>
      <c r="AC15" s="205"/>
      <c r="AD15" s="205"/>
      <c r="AE15" s="201">
        <f t="shared" si="4"/>
        <v>0</v>
      </c>
      <c r="AF15" s="205"/>
      <c r="AG15" s="205"/>
      <c r="AH15" s="205"/>
      <c r="AI15" s="205"/>
      <c r="AJ15" s="73"/>
    </row>
    <row r="16" spans="1:36" s="76" customFormat="1" ht="21.75" customHeight="1">
      <c r="A16" s="73"/>
      <c r="B16" s="73"/>
      <c r="C16" s="73"/>
      <c r="D16" s="73"/>
      <c r="E16" s="73"/>
      <c r="F16" s="73"/>
      <c r="G16" s="73"/>
      <c r="H16" s="73"/>
      <c r="I16" s="198"/>
      <c r="J16" s="73"/>
      <c r="K16" s="73"/>
      <c r="L16" s="73"/>
      <c r="M16" s="73"/>
      <c r="N16" s="73"/>
      <c r="O16" s="73"/>
      <c r="P16" s="201">
        <f t="shared" si="2"/>
        <v>0</v>
      </c>
      <c r="Q16" s="201">
        <f t="shared" si="3"/>
        <v>0</v>
      </c>
      <c r="R16" s="205"/>
      <c r="S16" s="205"/>
      <c r="T16" s="205"/>
      <c r="U16" s="205"/>
      <c r="V16" s="201">
        <f t="shared" si="1"/>
        <v>0</v>
      </c>
      <c r="W16" s="205"/>
      <c r="X16" s="205"/>
      <c r="Y16" s="205"/>
      <c r="Z16" s="205"/>
      <c r="AA16" s="205"/>
      <c r="AB16" s="205"/>
      <c r="AC16" s="205"/>
      <c r="AD16" s="205"/>
      <c r="AE16" s="201">
        <f t="shared" si="4"/>
        <v>0</v>
      </c>
      <c r="AF16" s="205"/>
      <c r="AG16" s="205"/>
      <c r="AH16" s="205"/>
      <c r="AI16" s="205"/>
      <c r="AJ16" s="73"/>
    </row>
  </sheetData>
  <sheetProtection/>
  <mergeCells count="30">
    <mergeCell ref="Q3:AJ3"/>
    <mergeCell ref="Q4:U4"/>
    <mergeCell ref="V4:X4"/>
    <mergeCell ref="AE4:AH4"/>
    <mergeCell ref="A6:O6"/>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Y4:Y5"/>
    <mergeCell ref="Z4:Z5"/>
    <mergeCell ref="AA4:AA5"/>
    <mergeCell ref="AB4:AB5"/>
    <mergeCell ref="AC4:AC5"/>
    <mergeCell ref="AD4:AD5"/>
    <mergeCell ref="AI4:AI5"/>
    <mergeCell ref="AJ4:AJ5"/>
    <mergeCell ref="A1:AJ2"/>
  </mergeCells>
  <printOptions/>
  <pageMargins left="0.14" right="0.14" top="0.98" bottom="0.98" header="0.51" footer="0.51"/>
  <pageSetup errors="blank" horizontalDpi="600" verticalDpi="600" orientation="landscape" paperSize="9" scale="80"/>
</worksheet>
</file>

<file path=xl/worksheets/sheet11.xml><?xml version="1.0" encoding="utf-8"?>
<worksheet xmlns="http://schemas.openxmlformats.org/spreadsheetml/2006/main" xmlns:r="http://schemas.openxmlformats.org/officeDocument/2006/relationships">
  <sheetPr codeName="Sheet22"/>
  <dimension ref="A1:AO32"/>
  <sheetViews>
    <sheetView showZeros="0" workbookViewId="0" topLeftCell="A1">
      <selection activeCell="X6" sqref="X6"/>
    </sheetView>
  </sheetViews>
  <sheetFormatPr defaultColWidth="9.140625" defaultRowHeight="14.25" customHeight="1"/>
  <cols>
    <col min="1" max="1" width="4.8515625" style="0" customWidth="1"/>
    <col min="2" max="2" width="5.7109375" style="0" customWidth="1"/>
    <col min="3" max="3" width="4.8515625" style="0" hidden="1" customWidth="1"/>
    <col min="4" max="4" width="5.57421875" style="0" customWidth="1"/>
    <col min="5" max="5" width="11.00390625" style="0" customWidth="1"/>
    <col min="6" max="6" width="13.7109375" style="0" customWidth="1"/>
    <col min="7" max="7" width="10.57421875" style="0" customWidth="1"/>
    <col min="8" max="8" width="9.57421875" style="0" customWidth="1"/>
    <col min="9" max="9" width="5.57421875" style="0" customWidth="1"/>
    <col min="10" max="10" width="7.140625" style="0" customWidth="1"/>
    <col min="11" max="12" width="7.8515625" style="0" customWidth="1"/>
    <col min="13" max="13" width="9.28125" style="0" customWidth="1"/>
    <col min="14" max="14" width="10.7109375" style="0" customWidth="1"/>
    <col min="15" max="15" width="10.28125" style="0" customWidth="1"/>
    <col min="16" max="16" width="9.28125" style="0" customWidth="1"/>
    <col min="17" max="17" width="10.28125" style="0" customWidth="1"/>
    <col min="18" max="18" width="10.57421875" style="0" customWidth="1"/>
    <col min="19" max="19" width="9.00390625" style="0" customWidth="1"/>
    <col min="20" max="20" width="10.28125" style="0" customWidth="1"/>
  </cols>
  <sheetData>
    <row r="1" spans="1:20" ht="13.5" customHeight="1">
      <c r="A1" s="65" t="s">
        <v>354</v>
      </c>
      <c r="B1" s="65"/>
      <c r="C1" s="65"/>
      <c r="D1" s="65"/>
      <c r="E1" s="65"/>
      <c r="F1" s="65"/>
      <c r="G1" s="65"/>
      <c r="H1" s="65"/>
      <c r="I1" s="65"/>
      <c r="J1" s="65"/>
      <c r="K1" s="65"/>
      <c r="L1" s="65"/>
      <c r="M1" s="65"/>
      <c r="N1" s="65"/>
      <c r="O1" s="65"/>
      <c r="P1" s="65"/>
      <c r="Q1" s="65"/>
      <c r="R1" s="65"/>
      <c r="S1" s="65"/>
      <c r="T1" s="65"/>
    </row>
    <row r="2" spans="1:20" ht="13.5" customHeight="1">
      <c r="A2" s="65"/>
      <c r="B2" s="65"/>
      <c r="C2" s="65"/>
      <c r="D2" s="65"/>
      <c r="E2" s="65"/>
      <c r="F2" s="65"/>
      <c r="G2" s="65"/>
      <c r="H2" s="65"/>
      <c r="I2" s="65"/>
      <c r="J2" s="65"/>
      <c r="K2" s="65"/>
      <c r="L2" s="65"/>
      <c r="M2" s="65"/>
      <c r="N2" s="65"/>
      <c r="O2" s="65"/>
      <c r="P2" s="65"/>
      <c r="Q2" s="65"/>
      <c r="R2" s="65"/>
      <c r="S2" s="65"/>
      <c r="T2" s="65"/>
    </row>
    <row r="3" spans="1:20" ht="13.5" customHeight="1">
      <c r="A3" s="78"/>
      <c r="B3" s="78"/>
      <c r="C3" s="78"/>
      <c r="D3" s="78"/>
      <c r="E3" s="78"/>
      <c r="F3" s="78"/>
      <c r="G3" s="78"/>
      <c r="H3" s="78"/>
      <c r="I3" s="78"/>
      <c r="J3" s="78"/>
      <c r="K3" s="78"/>
      <c r="L3" s="78"/>
      <c r="M3" s="78"/>
      <c r="N3" s="78"/>
      <c r="O3" s="78"/>
      <c r="P3" s="78"/>
      <c r="Q3" s="78"/>
      <c r="R3" s="78"/>
      <c r="S3" s="78"/>
      <c r="T3" s="78"/>
    </row>
    <row r="4" spans="1:24" ht="60.75" customHeight="1">
      <c r="A4" s="39" t="s">
        <v>155</v>
      </c>
      <c r="B4" s="39" t="s">
        <v>355</v>
      </c>
      <c r="C4" s="39" t="s">
        <v>156</v>
      </c>
      <c r="D4" s="39" t="s">
        <v>356</v>
      </c>
      <c r="E4" s="39" t="s">
        <v>357</v>
      </c>
      <c r="F4" s="39" t="s">
        <v>358</v>
      </c>
      <c r="G4" s="39" t="s">
        <v>359</v>
      </c>
      <c r="H4" s="39" t="s">
        <v>360</v>
      </c>
      <c r="I4" s="39" t="s">
        <v>361</v>
      </c>
      <c r="J4" s="39" t="s">
        <v>362</v>
      </c>
      <c r="K4" s="178" t="s">
        <v>363</v>
      </c>
      <c r="L4" s="178" t="s">
        <v>364</v>
      </c>
      <c r="M4" s="178" t="s">
        <v>365</v>
      </c>
      <c r="N4" s="39" t="s">
        <v>366</v>
      </c>
      <c r="O4" s="39" t="s">
        <v>367</v>
      </c>
      <c r="P4" s="39" t="s">
        <v>368</v>
      </c>
      <c r="Q4" s="39" t="s">
        <v>369</v>
      </c>
      <c r="R4" s="191" t="s">
        <v>370</v>
      </c>
      <c r="S4" s="191" t="s">
        <v>371</v>
      </c>
      <c r="T4" s="39" t="s">
        <v>372</v>
      </c>
      <c r="X4" s="76"/>
    </row>
    <row r="5" spans="1:20" ht="24" customHeight="1">
      <c r="A5" s="187"/>
      <c r="B5" s="187"/>
      <c r="C5" s="187"/>
      <c r="D5" s="187"/>
      <c r="E5" s="187"/>
      <c r="F5" s="187"/>
      <c r="G5" s="187"/>
      <c r="H5" s="187"/>
      <c r="I5" s="187"/>
      <c r="J5" s="187"/>
      <c r="K5" s="187"/>
      <c r="L5" s="187"/>
      <c r="M5" s="187"/>
      <c r="N5" s="189"/>
      <c r="O5" s="189"/>
      <c r="P5" s="189"/>
      <c r="Q5" s="189"/>
      <c r="R5" s="80"/>
      <c r="S5" s="80"/>
      <c r="T5" s="192"/>
    </row>
    <row r="6" spans="1:20" ht="20.25" customHeight="1">
      <c r="A6" s="73"/>
      <c r="B6" s="73"/>
      <c r="C6" s="73"/>
      <c r="D6" s="73"/>
      <c r="E6" s="71"/>
      <c r="F6" s="71"/>
      <c r="G6" s="71"/>
      <c r="H6" s="71"/>
      <c r="I6" s="71"/>
      <c r="J6" s="71"/>
      <c r="K6" s="71"/>
      <c r="L6" s="71"/>
      <c r="M6" s="71"/>
      <c r="N6" s="190"/>
      <c r="O6" s="190"/>
      <c r="P6" s="190"/>
      <c r="Q6" s="190"/>
      <c r="R6" s="73"/>
      <c r="S6" s="73"/>
      <c r="T6" s="71"/>
    </row>
    <row r="7" spans="1:41" ht="20.25" customHeight="1">
      <c r="A7" s="73"/>
      <c r="B7" s="111"/>
      <c r="C7" s="95"/>
      <c r="D7" s="95"/>
      <c r="E7" s="73"/>
      <c r="F7" s="73"/>
      <c r="G7" s="73"/>
      <c r="H7" s="73"/>
      <c r="I7" s="73"/>
      <c r="J7" s="73"/>
      <c r="K7" s="73"/>
      <c r="L7" s="73"/>
      <c r="M7" s="73"/>
      <c r="N7" s="73"/>
      <c r="O7" s="73"/>
      <c r="P7" s="73"/>
      <c r="Q7" s="73"/>
      <c r="R7" s="73"/>
      <c r="S7" s="73"/>
      <c r="T7" s="73"/>
      <c r="AN7">
        <f>SUM(K7,Q7:X7,Z7,AE7)*0.08</f>
        <v>0</v>
      </c>
      <c r="AO7">
        <f>SUM(M7:O7,Q7:W7,AE7)*0.35</f>
        <v>0</v>
      </c>
    </row>
    <row r="8" spans="1:20" ht="20.25" customHeight="1">
      <c r="A8" s="73"/>
      <c r="B8" s="188"/>
      <c r="C8" s="188"/>
      <c r="D8" s="188"/>
      <c r="E8" s="73"/>
      <c r="F8" s="73"/>
      <c r="G8" s="73"/>
      <c r="H8" s="73"/>
      <c r="I8" s="188"/>
      <c r="J8" s="188"/>
      <c r="K8" s="188"/>
      <c r="L8" s="188"/>
      <c r="M8" s="188"/>
      <c r="N8" s="73"/>
      <c r="O8" s="73"/>
      <c r="P8" s="73"/>
      <c r="Q8" s="73"/>
      <c r="R8" s="73"/>
      <c r="S8" s="73"/>
      <c r="T8" s="73"/>
    </row>
    <row r="9" spans="1:20" ht="20.25" customHeight="1">
      <c r="A9" s="73"/>
      <c r="B9" s="73"/>
      <c r="C9" s="73"/>
      <c r="D9" s="73"/>
      <c r="E9" s="73"/>
      <c r="F9" s="73"/>
      <c r="G9" s="73"/>
      <c r="H9" s="73"/>
      <c r="I9" s="73"/>
      <c r="J9" s="73"/>
      <c r="K9" s="73"/>
      <c r="L9" s="73"/>
      <c r="M9" s="73"/>
      <c r="N9" s="73"/>
      <c r="O9" s="73"/>
      <c r="P9" s="73"/>
      <c r="Q9" s="73"/>
      <c r="R9" s="73"/>
      <c r="S9" s="73"/>
      <c r="T9" s="73"/>
    </row>
    <row r="10" spans="1:20" ht="20.25" customHeight="1">
      <c r="A10" s="73"/>
      <c r="B10" s="73"/>
      <c r="C10" s="73"/>
      <c r="D10" s="73"/>
      <c r="E10" s="73"/>
      <c r="F10" s="73"/>
      <c r="G10" s="73"/>
      <c r="H10" s="73"/>
      <c r="I10" s="73"/>
      <c r="J10" s="73"/>
      <c r="K10" s="73"/>
      <c r="L10" s="73"/>
      <c r="M10" s="73"/>
      <c r="N10" s="73"/>
      <c r="O10" s="73"/>
      <c r="P10" s="73"/>
      <c r="Q10" s="73"/>
      <c r="R10" s="73"/>
      <c r="S10" s="73"/>
      <c r="T10" s="73"/>
    </row>
    <row r="11" spans="1:20" ht="20.25" customHeight="1">
      <c r="A11" s="73"/>
      <c r="B11" s="73"/>
      <c r="C11" s="73"/>
      <c r="D11" s="73"/>
      <c r="E11" s="73"/>
      <c r="F11" s="73"/>
      <c r="G11" s="73"/>
      <c r="H11" s="73"/>
      <c r="I11" s="73"/>
      <c r="J11" s="73"/>
      <c r="K11" s="73"/>
      <c r="L11" s="73"/>
      <c r="M11" s="73"/>
      <c r="N11" s="73"/>
      <c r="O11" s="73"/>
      <c r="P11" s="73"/>
      <c r="Q11" s="73"/>
      <c r="R11" s="73"/>
      <c r="S11" s="73"/>
      <c r="T11" s="73"/>
    </row>
    <row r="12" spans="1:20" ht="20.25" customHeight="1">
      <c r="A12" s="73"/>
      <c r="B12" s="73"/>
      <c r="C12" s="73"/>
      <c r="D12" s="73"/>
      <c r="E12" s="73"/>
      <c r="F12" s="73"/>
      <c r="G12" s="73"/>
      <c r="H12" s="73"/>
      <c r="I12" s="73"/>
      <c r="J12" s="73"/>
      <c r="K12" s="73"/>
      <c r="L12" s="73"/>
      <c r="M12" s="73"/>
      <c r="N12" s="73"/>
      <c r="O12" s="73"/>
      <c r="P12" s="73"/>
      <c r="Q12" s="73"/>
      <c r="R12" s="73"/>
      <c r="S12" s="73"/>
      <c r="T12" s="73"/>
    </row>
    <row r="13" spans="1:20" ht="20.25" customHeight="1">
      <c r="A13" s="73"/>
      <c r="B13" s="73"/>
      <c r="C13" s="73"/>
      <c r="D13" s="73"/>
      <c r="E13" s="73"/>
      <c r="F13" s="73"/>
      <c r="G13" s="73"/>
      <c r="H13" s="73"/>
      <c r="I13" s="73"/>
      <c r="J13" s="73"/>
      <c r="K13" s="73"/>
      <c r="L13" s="73"/>
      <c r="M13" s="73"/>
      <c r="N13" s="73"/>
      <c r="O13" s="73"/>
      <c r="P13" s="73"/>
      <c r="Q13" s="73"/>
      <c r="R13" s="73"/>
      <c r="S13" s="73"/>
      <c r="T13" s="73"/>
    </row>
    <row r="14" spans="1:20" ht="20.25" customHeight="1">
      <c r="A14" s="73"/>
      <c r="B14" s="73"/>
      <c r="C14" s="73"/>
      <c r="D14" s="73"/>
      <c r="E14" s="73"/>
      <c r="F14" s="73"/>
      <c r="G14" s="73"/>
      <c r="H14" s="73"/>
      <c r="I14" s="73"/>
      <c r="J14" s="73"/>
      <c r="K14" s="73"/>
      <c r="L14" s="73"/>
      <c r="M14" s="73"/>
      <c r="N14" s="73"/>
      <c r="O14" s="73"/>
      <c r="P14" s="73"/>
      <c r="Q14" s="73"/>
      <c r="R14" s="73"/>
      <c r="S14" s="73"/>
      <c r="T14" s="73"/>
    </row>
    <row r="15" spans="1:20" ht="20.25" customHeight="1">
      <c r="A15" s="73"/>
      <c r="B15" s="73"/>
      <c r="C15" s="73"/>
      <c r="D15" s="73"/>
      <c r="E15" s="73"/>
      <c r="F15" s="73"/>
      <c r="G15" s="73"/>
      <c r="H15" s="73"/>
      <c r="I15" s="73"/>
      <c r="J15" s="73"/>
      <c r="K15" s="73"/>
      <c r="L15" s="73"/>
      <c r="M15" s="73"/>
      <c r="N15" s="73"/>
      <c r="O15" s="73"/>
      <c r="P15" s="73"/>
      <c r="Q15" s="73"/>
      <c r="R15" s="73"/>
      <c r="S15" s="73"/>
      <c r="T15" s="73"/>
    </row>
    <row r="16" spans="1:20" ht="20.25" customHeight="1">
      <c r="A16" s="73"/>
      <c r="B16" s="73"/>
      <c r="C16" s="73"/>
      <c r="D16" s="73"/>
      <c r="E16" s="73"/>
      <c r="F16" s="73"/>
      <c r="G16" s="73"/>
      <c r="H16" s="73"/>
      <c r="I16" s="73"/>
      <c r="J16" s="73"/>
      <c r="K16" s="73"/>
      <c r="L16" s="73"/>
      <c r="M16" s="73"/>
      <c r="N16" s="73"/>
      <c r="O16" s="73"/>
      <c r="P16" s="73"/>
      <c r="Q16" s="73"/>
      <c r="R16" s="73"/>
      <c r="S16" s="73"/>
      <c r="T16" s="73"/>
    </row>
    <row r="17" spans="6:18" ht="14.25" customHeight="1">
      <c r="F17" s="103" t="s">
        <v>373</v>
      </c>
      <c r="R17" s="172" t="s">
        <v>374</v>
      </c>
    </row>
    <row r="18" spans="6:18" ht="14.25" customHeight="1">
      <c r="F18" s="103" t="s">
        <v>375</v>
      </c>
      <c r="R18" s="172" t="s">
        <v>376</v>
      </c>
    </row>
    <row r="19" spans="6:18" ht="14.25" customHeight="1">
      <c r="F19" s="103" t="s">
        <v>377</v>
      </c>
      <c r="R19" s="172" t="s">
        <v>378</v>
      </c>
    </row>
    <row r="20" ht="14.25" customHeight="1">
      <c r="R20" s="172" t="s">
        <v>379</v>
      </c>
    </row>
    <row r="21" ht="14.25" customHeight="1">
      <c r="R21" s="172" t="s">
        <v>380</v>
      </c>
    </row>
    <row r="22" ht="14.25" customHeight="1">
      <c r="R22" s="172" t="s">
        <v>381</v>
      </c>
    </row>
    <row r="24" spans="6:18" ht="14.25" customHeight="1" hidden="1">
      <c r="F24" s="186" t="s">
        <v>334</v>
      </c>
      <c r="R24" s="186" t="s">
        <v>334</v>
      </c>
    </row>
    <row r="25" spans="6:18" ht="14.25" customHeight="1" hidden="1">
      <c r="F25" s="186" t="s">
        <v>382</v>
      </c>
      <c r="R25" s="186" t="s">
        <v>382</v>
      </c>
    </row>
    <row r="26" spans="6:18" ht="14.25" customHeight="1" hidden="1">
      <c r="F26" s="186" t="s">
        <v>383</v>
      </c>
      <c r="R26" s="186" t="s">
        <v>383</v>
      </c>
    </row>
    <row r="27" ht="14.25" customHeight="1" hidden="1">
      <c r="R27" s="186" t="s">
        <v>384</v>
      </c>
    </row>
    <row r="28" ht="14.25" customHeight="1" hidden="1">
      <c r="R28" s="186" t="s">
        <v>385</v>
      </c>
    </row>
    <row r="29" ht="14.25" customHeight="1" hidden="1">
      <c r="R29" s="186" t="s">
        <v>386</v>
      </c>
    </row>
    <row r="30" ht="14.25" customHeight="1">
      <c r="R30" s="186"/>
    </row>
    <row r="31" ht="14.25" customHeight="1">
      <c r="R31" s="186"/>
    </row>
    <row r="32" ht="14.25" customHeight="1">
      <c r="R32" s="186"/>
    </row>
  </sheetData>
  <sheetProtection/>
  <mergeCells count="1">
    <mergeCell ref="A1:T3"/>
  </mergeCells>
  <dataValidations count="2">
    <dataValidation type="list" allowBlank="1" showInputMessage="1" showErrorMessage="1" sqref="F6:F16">
      <formula1>$F$24:$F$26</formula1>
    </dataValidation>
    <dataValidation type="list" allowBlank="1" showInputMessage="1" showErrorMessage="1" sqref="R6:R16">
      <formula1>$R$24:$R$29</formula1>
    </dataValidation>
  </dataValidations>
  <printOptions/>
  <pageMargins left="0.23" right="0.15" top="0.98" bottom="0.98" header="0.51" footer="0.51"/>
  <pageSetup errors="blank"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codeName="Sheet21"/>
  <dimension ref="A1:AA46"/>
  <sheetViews>
    <sheetView showZeros="0" workbookViewId="0" topLeftCell="A1">
      <pane xSplit="4" ySplit="5" topLeftCell="E6" activePane="bottomRight" state="frozen"/>
      <selection pane="bottomRight" activeCell="G11" sqref="G11"/>
    </sheetView>
  </sheetViews>
  <sheetFormatPr defaultColWidth="9.140625" defaultRowHeight="14.25" customHeight="1"/>
  <cols>
    <col min="1" max="1" width="7.57421875" style="0" customWidth="1"/>
    <col min="2" max="2" width="7.57421875" style="0" hidden="1" customWidth="1"/>
    <col min="3" max="4" width="8.140625" style="0" customWidth="1"/>
    <col min="5" max="5" width="9.8515625" style="76" customWidth="1"/>
    <col min="6" max="8" width="8.140625" style="0" customWidth="1"/>
    <col min="9" max="9" width="5.57421875" style="0" customWidth="1"/>
    <col min="10" max="15" width="8.140625" style="0" customWidth="1"/>
    <col min="16" max="21" width="7.140625" style="0" customWidth="1"/>
    <col min="22" max="23" width="8.140625" style="0" customWidth="1"/>
    <col min="24" max="24" width="13.421875" style="0" customWidth="1"/>
    <col min="25" max="27" width="8.140625" style="0" customWidth="1"/>
  </cols>
  <sheetData>
    <row r="1" spans="1:27" ht="13.5" customHeight="1">
      <c r="A1" s="174" t="s">
        <v>387</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row>
    <row r="2" spans="1:27" ht="19.5" customHeigh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7" ht="24" customHeight="1">
      <c r="A3" s="39" t="s">
        <v>155</v>
      </c>
      <c r="B3" s="39" t="s">
        <v>156</v>
      </c>
      <c r="C3" s="39" t="s">
        <v>157</v>
      </c>
      <c r="D3" s="39" t="s">
        <v>158</v>
      </c>
      <c r="E3" s="176" t="s">
        <v>388</v>
      </c>
      <c r="F3" s="39" t="s">
        <v>389</v>
      </c>
      <c r="G3" s="39" t="s">
        <v>390</v>
      </c>
      <c r="H3" s="39" t="s">
        <v>391</v>
      </c>
      <c r="I3" s="39" t="s">
        <v>392</v>
      </c>
      <c r="J3" s="92" t="s">
        <v>364</v>
      </c>
      <c r="K3" s="93"/>
      <c r="L3" s="93"/>
      <c r="M3" s="93"/>
      <c r="N3" s="94"/>
      <c r="O3" s="176" t="s">
        <v>365</v>
      </c>
      <c r="P3" s="39" t="s">
        <v>393</v>
      </c>
      <c r="Q3" s="128"/>
      <c r="R3" s="128"/>
      <c r="S3" s="128"/>
      <c r="T3" s="128"/>
      <c r="U3" s="128"/>
      <c r="V3" s="39" t="s">
        <v>394</v>
      </c>
      <c r="W3" s="39" t="s">
        <v>395</v>
      </c>
      <c r="X3" s="39" t="s">
        <v>396</v>
      </c>
      <c r="Y3" s="39" t="s">
        <v>370</v>
      </c>
      <c r="Z3" s="39" t="s">
        <v>397</v>
      </c>
      <c r="AA3" s="39" t="s">
        <v>398</v>
      </c>
    </row>
    <row r="4" spans="1:27" ht="27.75" customHeight="1">
      <c r="A4" s="177"/>
      <c r="B4" s="177"/>
      <c r="C4" s="177"/>
      <c r="D4" s="177"/>
      <c r="E4" s="178"/>
      <c r="F4" s="177"/>
      <c r="G4" s="179"/>
      <c r="H4" s="179"/>
      <c r="I4" s="179"/>
      <c r="J4" s="179" t="s">
        <v>117</v>
      </c>
      <c r="K4" s="179" t="s">
        <v>399</v>
      </c>
      <c r="L4" s="179" t="s">
        <v>400</v>
      </c>
      <c r="M4" s="179" t="s">
        <v>401</v>
      </c>
      <c r="N4" s="179" t="s">
        <v>132</v>
      </c>
      <c r="O4" s="178"/>
      <c r="P4" s="183" t="s">
        <v>402</v>
      </c>
      <c r="Q4" s="183" t="s">
        <v>403</v>
      </c>
      <c r="R4" s="183" t="s">
        <v>404</v>
      </c>
      <c r="S4" s="183" t="s">
        <v>405</v>
      </c>
      <c r="T4" s="183" t="s">
        <v>406</v>
      </c>
      <c r="U4" s="183" t="s">
        <v>407</v>
      </c>
      <c r="V4" s="179"/>
      <c r="W4" s="179"/>
      <c r="X4" s="183"/>
      <c r="Y4" s="179"/>
      <c r="Z4" s="179"/>
      <c r="AA4" s="179"/>
    </row>
    <row r="5" spans="1:27" s="172" customFormat="1" ht="32.25" customHeight="1">
      <c r="A5" s="82" t="s">
        <v>161</v>
      </c>
      <c r="B5" s="82"/>
      <c r="C5" s="82"/>
      <c r="D5" s="82"/>
      <c r="E5" s="82"/>
      <c r="F5" s="82"/>
      <c r="G5" s="82"/>
      <c r="H5" s="82"/>
      <c r="I5" s="82"/>
      <c r="J5" s="184">
        <f>SUM(K5:N5)</f>
        <v>0</v>
      </c>
      <c r="K5" s="184"/>
      <c r="L5" s="184"/>
      <c r="M5" s="184"/>
      <c r="N5" s="184"/>
      <c r="O5" s="184"/>
      <c r="P5" s="184"/>
      <c r="Q5" s="184"/>
      <c r="R5" s="184"/>
      <c r="S5" s="184"/>
      <c r="T5" s="184"/>
      <c r="U5" s="184"/>
      <c r="V5" s="184"/>
      <c r="W5" s="184"/>
      <c r="X5" s="184"/>
      <c r="Y5" s="80"/>
      <c r="Z5" s="80"/>
      <c r="AA5" s="80"/>
    </row>
    <row r="6" spans="1:27" s="173" customFormat="1" ht="32.25" customHeight="1">
      <c r="A6" s="73"/>
      <c r="B6" s="73"/>
      <c r="C6" s="73"/>
      <c r="D6" s="180"/>
      <c r="E6" s="181"/>
      <c r="F6" s="180"/>
      <c r="G6" s="182"/>
      <c r="H6" s="182"/>
      <c r="I6" s="182"/>
      <c r="J6" s="184">
        <f aca="true" t="shared" si="0" ref="J6:J15">SUM(K6:N6)</f>
        <v>0</v>
      </c>
      <c r="K6" s="185"/>
      <c r="L6" s="185"/>
      <c r="M6" s="185"/>
      <c r="N6" s="185"/>
      <c r="O6" s="182"/>
      <c r="P6" s="185"/>
      <c r="Q6" s="185"/>
      <c r="R6" s="185"/>
      <c r="S6" s="185"/>
      <c r="T6" s="185"/>
      <c r="U6" s="185"/>
      <c r="V6" s="182"/>
      <c r="W6" s="182"/>
      <c r="X6" s="182"/>
      <c r="Y6" s="87"/>
      <c r="Z6" s="87"/>
      <c r="AA6" s="87"/>
    </row>
    <row r="7" spans="1:27" s="173" customFormat="1" ht="32.25" customHeight="1">
      <c r="A7" s="73"/>
      <c r="B7" s="73"/>
      <c r="C7" s="73"/>
      <c r="D7" s="180"/>
      <c r="E7" s="181"/>
      <c r="F7" s="180"/>
      <c r="G7" s="182"/>
      <c r="H7" s="182"/>
      <c r="I7" s="182"/>
      <c r="J7" s="184">
        <f t="shared" si="0"/>
        <v>0</v>
      </c>
      <c r="K7" s="185"/>
      <c r="L7" s="185"/>
      <c r="M7" s="185"/>
      <c r="N7" s="185"/>
      <c r="O7" s="182"/>
      <c r="P7" s="185"/>
      <c r="Q7" s="185"/>
      <c r="R7" s="185"/>
      <c r="S7" s="185"/>
      <c r="T7" s="185"/>
      <c r="U7" s="185"/>
      <c r="V7" s="182"/>
      <c r="W7" s="182"/>
      <c r="X7" s="182"/>
      <c r="Y7" s="87"/>
      <c r="Z7" s="87"/>
      <c r="AA7" s="87"/>
    </row>
    <row r="8" spans="1:27" s="173" customFormat="1" ht="32.25" customHeight="1">
      <c r="A8" s="73"/>
      <c r="B8" s="73"/>
      <c r="C8" s="73"/>
      <c r="D8" s="180"/>
      <c r="E8" s="181"/>
      <c r="F8" s="180"/>
      <c r="G8" s="182"/>
      <c r="H8" s="182"/>
      <c r="I8" s="182"/>
      <c r="J8" s="184">
        <f t="shared" si="0"/>
        <v>0</v>
      </c>
      <c r="K8" s="185"/>
      <c r="L8" s="185"/>
      <c r="M8" s="185"/>
      <c r="N8" s="185"/>
      <c r="O8" s="182"/>
      <c r="P8" s="185"/>
      <c r="Q8" s="185"/>
      <c r="R8" s="185"/>
      <c r="S8" s="185"/>
      <c r="T8" s="185"/>
      <c r="U8" s="185"/>
      <c r="V8" s="182"/>
      <c r="W8" s="182"/>
      <c r="X8" s="182"/>
      <c r="Y8" s="87"/>
      <c r="Z8" s="87"/>
      <c r="AA8" s="87"/>
    </row>
    <row r="9" spans="1:27" s="173" customFormat="1" ht="32.25" customHeight="1">
      <c r="A9" s="73"/>
      <c r="B9" s="73"/>
      <c r="C9" s="73"/>
      <c r="D9" s="180"/>
      <c r="E9" s="181"/>
      <c r="F9" s="180"/>
      <c r="G9" s="182"/>
      <c r="H9" s="182"/>
      <c r="I9" s="182"/>
      <c r="J9" s="184"/>
      <c r="K9" s="185"/>
      <c r="L9" s="185"/>
      <c r="M9" s="185"/>
      <c r="N9" s="185"/>
      <c r="O9" s="182"/>
      <c r="P9" s="185"/>
      <c r="Q9" s="185"/>
      <c r="R9" s="185"/>
      <c r="S9" s="185"/>
      <c r="T9" s="185"/>
      <c r="U9" s="185"/>
      <c r="V9" s="182"/>
      <c r="W9" s="182"/>
      <c r="X9" s="182"/>
      <c r="Y9" s="87"/>
      <c r="Z9" s="87"/>
      <c r="AA9" s="87"/>
    </row>
    <row r="10" spans="1:27" s="173" customFormat="1" ht="32.25" customHeight="1">
      <c r="A10" s="73"/>
      <c r="B10" s="73"/>
      <c r="C10" s="73"/>
      <c r="D10" s="180"/>
      <c r="E10" s="181"/>
      <c r="F10" s="180"/>
      <c r="G10" s="182"/>
      <c r="H10" s="182"/>
      <c r="I10" s="182"/>
      <c r="J10" s="184">
        <f t="shared" si="0"/>
        <v>0</v>
      </c>
      <c r="K10" s="185"/>
      <c r="L10" s="185"/>
      <c r="M10" s="185"/>
      <c r="N10" s="185"/>
      <c r="O10" s="182"/>
      <c r="P10" s="185"/>
      <c r="Q10" s="185"/>
      <c r="R10" s="185"/>
      <c r="S10" s="185"/>
      <c r="T10" s="185"/>
      <c r="U10" s="185"/>
      <c r="V10" s="182"/>
      <c r="W10" s="182"/>
      <c r="X10" s="182"/>
      <c r="Y10" s="87"/>
      <c r="Z10" s="87"/>
      <c r="AA10" s="87"/>
    </row>
    <row r="11" spans="1:27" s="173" customFormat="1" ht="32.25" customHeight="1">
      <c r="A11" s="73"/>
      <c r="B11" s="73"/>
      <c r="C11" s="73"/>
      <c r="D11" s="180"/>
      <c r="E11" s="181"/>
      <c r="F11" s="180"/>
      <c r="G11" s="182"/>
      <c r="H11" s="182"/>
      <c r="I11" s="182"/>
      <c r="J11" s="184">
        <f t="shared" si="0"/>
        <v>0</v>
      </c>
      <c r="K11" s="185"/>
      <c r="L11" s="185"/>
      <c r="M11" s="185"/>
      <c r="N11" s="185"/>
      <c r="O11" s="182"/>
      <c r="P11" s="185"/>
      <c r="Q11" s="185"/>
      <c r="R11" s="185"/>
      <c r="S11" s="185"/>
      <c r="T11" s="185"/>
      <c r="U11" s="185"/>
      <c r="V11" s="182"/>
      <c r="W11" s="182"/>
      <c r="X11" s="182"/>
      <c r="Y11" s="87"/>
      <c r="Z11" s="87"/>
      <c r="AA11" s="87"/>
    </row>
    <row r="12" spans="1:27" s="173" customFormat="1" ht="32.25" customHeight="1">
      <c r="A12" s="73"/>
      <c r="B12" s="73"/>
      <c r="C12" s="73"/>
      <c r="D12" s="180"/>
      <c r="E12" s="181"/>
      <c r="F12" s="180"/>
      <c r="G12" s="182"/>
      <c r="H12" s="182"/>
      <c r="I12" s="182"/>
      <c r="J12" s="184">
        <f t="shared" si="0"/>
        <v>0</v>
      </c>
      <c r="K12" s="185"/>
      <c r="L12" s="185"/>
      <c r="M12" s="185"/>
      <c r="N12" s="185"/>
      <c r="O12" s="182"/>
      <c r="P12" s="185"/>
      <c r="Q12" s="185"/>
      <c r="R12" s="185"/>
      <c r="S12" s="185"/>
      <c r="T12" s="185"/>
      <c r="U12" s="185"/>
      <c r="V12" s="182"/>
      <c r="W12" s="182"/>
      <c r="X12" s="182"/>
      <c r="Y12" s="87"/>
      <c r="Z12" s="87"/>
      <c r="AA12" s="87"/>
    </row>
    <row r="13" spans="1:27" s="173" customFormat="1" ht="32.25" customHeight="1">
      <c r="A13" s="73"/>
      <c r="B13" s="73"/>
      <c r="C13" s="73"/>
      <c r="D13" s="180"/>
      <c r="E13" s="181"/>
      <c r="F13" s="180"/>
      <c r="G13" s="182"/>
      <c r="H13" s="182"/>
      <c r="I13" s="182"/>
      <c r="J13" s="184">
        <f t="shared" si="0"/>
        <v>0</v>
      </c>
      <c r="K13" s="185"/>
      <c r="L13" s="185"/>
      <c r="M13" s="185"/>
      <c r="N13" s="185"/>
      <c r="O13" s="182"/>
      <c r="P13" s="185"/>
      <c r="Q13" s="185"/>
      <c r="R13" s="185"/>
      <c r="S13" s="185"/>
      <c r="T13" s="185"/>
      <c r="U13" s="185"/>
      <c r="V13" s="182"/>
      <c r="W13" s="182"/>
      <c r="X13" s="182"/>
      <c r="Y13" s="87"/>
      <c r="Z13" s="87"/>
      <c r="AA13" s="87"/>
    </row>
    <row r="14" spans="1:27" s="173" customFormat="1" ht="32.25" customHeight="1">
      <c r="A14" s="73"/>
      <c r="B14" s="73"/>
      <c r="C14" s="73"/>
      <c r="D14" s="180"/>
      <c r="E14" s="181"/>
      <c r="F14" s="180"/>
      <c r="G14" s="182"/>
      <c r="H14" s="182"/>
      <c r="I14" s="182"/>
      <c r="J14" s="184">
        <f t="shared" si="0"/>
        <v>0</v>
      </c>
      <c r="K14" s="185"/>
      <c r="L14" s="185"/>
      <c r="M14" s="185"/>
      <c r="N14" s="185"/>
      <c r="O14" s="182"/>
      <c r="P14" s="185"/>
      <c r="Q14" s="185"/>
      <c r="R14" s="185"/>
      <c r="S14" s="185"/>
      <c r="T14" s="185"/>
      <c r="U14" s="185"/>
      <c r="V14" s="182"/>
      <c r="W14" s="182"/>
      <c r="X14" s="182"/>
      <c r="Y14" s="87"/>
      <c r="Z14" s="87"/>
      <c r="AA14" s="87"/>
    </row>
    <row r="15" spans="1:27" s="173" customFormat="1" ht="32.25" customHeight="1">
      <c r="A15" s="73"/>
      <c r="B15" s="73"/>
      <c r="C15" s="73"/>
      <c r="D15" s="180"/>
      <c r="E15" s="181"/>
      <c r="F15" s="180"/>
      <c r="G15" s="182"/>
      <c r="H15" s="182"/>
      <c r="I15" s="182"/>
      <c r="J15" s="184">
        <f t="shared" si="0"/>
        <v>0</v>
      </c>
      <c r="K15" s="185"/>
      <c r="L15" s="185"/>
      <c r="M15" s="185"/>
      <c r="N15" s="185"/>
      <c r="O15" s="182"/>
      <c r="P15" s="185"/>
      <c r="Q15" s="185"/>
      <c r="R15" s="185"/>
      <c r="S15" s="185"/>
      <c r="T15" s="185"/>
      <c r="U15" s="185"/>
      <c r="V15" s="182"/>
      <c r="W15" s="182"/>
      <c r="X15" s="182"/>
      <c r="Y15" s="87"/>
      <c r="Z15" s="87"/>
      <c r="AA15" s="87"/>
    </row>
    <row r="17" spans="5:27" ht="14.25" customHeight="1">
      <c r="E17" s="76" t="s">
        <v>408</v>
      </c>
      <c r="X17" t="s">
        <v>409</v>
      </c>
      <c r="Y17" t="s">
        <v>374</v>
      </c>
      <c r="Z17" t="s">
        <v>410</v>
      </c>
      <c r="AA17" s="104" t="s">
        <v>411</v>
      </c>
    </row>
    <row r="18" spans="5:27" ht="14.25" customHeight="1">
      <c r="E18" s="76" t="s">
        <v>412</v>
      </c>
      <c r="X18" t="s">
        <v>413</v>
      </c>
      <c r="Y18" t="s">
        <v>376</v>
      </c>
      <c r="Z18" t="s">
        <v>414</v>
      </c>
      <c r="AA18" s="104" t="s">
        <v>415</v>
      </c>
    </row>
    <row r="19" spans="5:27" ht="14.25" customHeight="1">
      <c r="E19" s="76" t="s">
        <v>416</v>
      </c>
      <c r="X19" t="s">
        <v>417</v>
      </c>
      <c r="Y19" t="s">
        <v>378</v>
      </c>
      <c r="Z19" t="s">
        <v>418</v>
      </c>
      <c r="AA19" s="104"/>
    </row>
    <row r="20" spans="5:27" ht="14.25" customHeight="1">
      <c r="E20" s="76" t="s">
        <v>419</v>
      </c>
      <c r="X20" t="s">
        <v>420</v>
      </c>
      <c r="Y20" t="s">
        <v>379</v>
      </c>
      <c r="Z20" t="s">
        <v>421</v>
      </c>
      <c r="AA20" s="104"/>
    </row>
    <row r="21" spans="5:27" ht="14.25" customHeight="1">
      <c r="E21" s="76" t="s">
        <v>422</v>
      </c>
      <c r="X21" t="s">
        <v>423</v>
      </c>
      <c r="Y21" t="s">
        <v>380</v>
      </c>
      <c r="Z21" t="s">
        <v>424</v>
      </c>
      <c r="AA21" s="104"/>
    </row>
    <row r="22" spans="5:27" ht="14.25" customHeight="1">
      <c r="E22" s="76" t="s">
        <v>425</v>
      </c>
      <c r="Y22" t="s">
        <v>381</v>
      </c>
      <c r="Z22" t="s">
        <v>381</v>
      </c>
      <c r="AA22" s="104"/>
    </row>
    <row r="23" ht="14.25" customHeight="1">
      <c r="E23" s="76" t="s">
        <v>426</v>
      </c>
    </row>
    <row r="24" ht="14.25" customHeight="1">
      <c r="E24" s="76" t="s">
        <v>427</v>
      </c>
    </row>
    <row r="25" ht="14.25" customHeight="1">
      <c r="E25" s="76" t="s">
        <v>428</v>
      </c>
    </row>
    <row r="26" ht="14.25" customHeight="1">
      <c r="E26" s="76" t="s">
        <v>429</v>
      </c>
    </row>
    <row r="27" ht="14.25" customHeight="1">
      <c r="E27" s="76" t="s">
        <v>430</v>
      </c>
    </row>
    <row r="28" spans="5:23" ht="14.25" customHeight="1">
      <c r="E28" s="76" t="s">
        <v>431</v>
      </c>
      <c r="W28" s="64"/>
    </row>
    <row r="29" ht="14.25" customHeight="1">
      <c r="E29" s="76" t="s">
        <v>432</v>
      </c>
    </row>
    <row r="30" spans="5:26" ht="14.25" customHeight="1">
      <c r="E30" s="76" t="s">
        <v>433</v>
      </c>
      <c r="X30" s="186"/>
      <c r="Y30" s="186"/>
      <c r="Z30" s="186"/>
    </row>
    <row r="33" spans="5:26" ht="14.25" customHeight="1" hidden="1">
      <c r="E33" s="76">
        <v>2030100</v>
      </c>
      <c r="X33" s="430" t="s">
        <v>334</v>
      </c>
      <c r="Y33" s="186" t="s">
        <v>334</v>
      </c>
      <c r="Z33" s="186" t="s">
        <v>334</v>
      </c>
    </row>
    <row r="34" spans="5:26" ht="14.25" customHeight="1" hidden="1">
      <c r="E34" s="76">
        <v>2030201</v>
      </c>
      <c r="X34" s="186" t="s">
        <v>382</v>
      </c>
      <c r="Y34" s="186" t="s">
        <v>382</v>
      </c>
      <c r="Z34" s="186" t="s">
        <v>382</v>
      </c>
    </row>
    <row r="35" spans="5:26" ht="14.25" customHeight="1" hidden="1">
      <c r="E35" s="76">
        <v>2030202</v>
      </c>
      <c r="X35" s="430" t="s">
        <v>383</v>
      </c>
      <c r="Y35" s="186" t="s">
        <v>383</v>
      </c>
      <c r="Z35" s="186" t="s">
        <v>383</v>
      </c>
    </row>
    <row r="36" spans="5:26" ht="14.25" customHeight="1" hidden="1">
      <c r="E36" s="76">
        <v>2030203</v>
      </c>
      <c r="X36" s="186" t="s">
        <v>384</v>
      </c>
      <c r="Y36" s="186" t="s">
        <v>384</v>
      </c>
      <c r="Z36" s="186" t="s">
        <v>384</v>
      </c>
    </row>
    <row r="37" spans="5:26" ht="14.25" customHeight="1" hidden="1">
      <c r="E37" s="76">
        <v>2030300</v>
      </c>
      <c r="X37" s="430" t="s">
        <v>385</v>
      </c>
      <c r="Y37" s="186" t="s">
        <v>385</v>
      </c>
      <c r="Z37" s="186" t="s">
        <v>385</v>
      </c>
    </row>
    <row r="38" spans="5:26" ht="14.25" customHeight="1" hidden="1">
      <c r="E38" s="76">
        <v>2030401</v>
      </c>
      <c r="X38" s="186"/>
      <c r="Y38" s="186" t="s">
        <v>386</v>
      </c>
      <c r="Z38" s="186" t="s">
        <v>386</v>
      </c>
    </row>
    <row r="39" ht="14.25" customHeight="1" hidden="1">
      <c r="E39" s="76">
        <v>2030402</v>
      </c>
    </row>
    <row r="40" ht="14.25" customHeight="1" hidden="1">
      <c r="E40" s="76">
        <v>2030403</v>
      </c>
    </row>
    <row r="41" ht="14.25" customHeight="1" hidden="1">
      <c r="E41" s="76">
        <v>2030499</v>
      </c>
    </row>
    <row r="42" ht="14.25" customHeight="1" hidden="1">
      <c r="E42" s="76">
        <v>2030501</v>
      </c>
    </row>
    <row r="43" ht="14.25" customHeight="1" hidden="1">
      <c r="E43" s="76">
        <v>2030502</v>
      </c>
    </row>
    <row r="44" ht="14.25" customHeight="1" hidden="1">
      <c r="E44" s="76">
        <v>2030599</v>
      </c>
    </row>
    <row r="45" ht="14.25" customHeight="1" hidden="1">
      <c r="E45" s="76">
        <v>2030601</v>
      </c>
    </row>
    <row r="46" ht="14.25" customHeight="1" hidden="1">
      <c r="E46" s="76">
        <v>2030602</v>
      </c>
    </row>
  </sheetData>
  <sheetProtection/>
  <mergeCells count="20">
    <mergeCell ref="J3:N3"/>
    <mergeCell ref="P3:U3"/>
    <mergeCell ref="A5:I5"/>
    <mergeCell ref="A3:A4"/>
    <mergeCell ref="B3:B4"/>
    <mergeCell ref="C3:C4"/>
    <mergeCell ref="D3:D4"/>
    <mergeCell ref="E3:E4"/>
    <mergeCell ref="F3:F4"/>
    <mergeCell ref="G3:G4"/>
    <mergeCell ref="H3:H4"/>
    <mergeCell ref="I3:I4"/>
    <mergeCell ref="O3:O4"/>
    <mergeCell ref="V3:V4"/>
    <mergeCell ref="W3:W4"/>
    <mergeCell ref="X3:X4"/>
    <mergeCell ref="Y3:Y4"/>
    <mergeCell ref="Z3:Z4"/>
    <mergeCell ref="AA3:AA4"/>
    <mergeCell ref="A1:AA2"/>
  </mergeCells>
  <dataValidations count="5">
    <dataValidation type="list" allowBlank="1" showInputMessage="1" showErrorMessage="1" sqref="E6:E15">
      <formula1>$E$33:$E$46</formula1>
    </dataValidation>
    <dataValidation type="list" allowBlank="1" showInputMessage="1" showErrorMessage="1" sqref="X6:X15">
      <formula1>$X$33:$X$37</formula1>
    </dataValidation>
    <dataValidation type="list" allowBlank="1" showInputMessage="1" showErrorMessage="1" sqref="Y6:Y15">
      <formula1>$Y$33:$Y$38</formula1>
    </dataValidation>
    <dataValidation type="list" allowBlank="1" showInputMessage="1" showErrorMessage="1" sqref="Z6:Z15">
      <formula1>$Z$33:$Z$38</formula1>
    </dataValidation>
    <dataValidation type="list" allowBlank="1" showInputMessage="1" showErrorMessage="1" sqref="AA6:AA15">
      <formula1>$AA$17:$AA$18</formula1>
    </dataValidation>
  </dataValidations>
  <printOptions/>
  <pageMargins left="0.14" right="0.14" top="0.98" bottom="0.98" header="0.51" footer="0.51"/>
  <pageSetup errors="blank"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X18"/>
  <sheetViews>
    <sheetView workbookViewId="0" topLeftCell="A1">
      <selection activeCell="Q14" sqref="Q14"/>
    </sheetView>
  </sheetViews>
  <sheetFormatPr defaultColWidth="9.140625" defaultRowHeight="12"/>
  <cols>
    <col min="2" max="2" width="9.140625" style="0" hidden="1" customWidth="1"/>
    <col min="5" max="6" width="12.00390625" style="0" customWidth="1"/>
    <col min="7" max="7" width="10.7109375" style="0" customWidth="1"/>
    <col min="8" max="8" width="9.8515625" style="0" customWidth="1"/>
    <col min="9" max="9" width="12.140625" style="0" customWidth="1"/>
    <col min="10" max="10" width="11.57421875" style="0" customWidth="1"/>
    <col min="11" max="11" width="13.57421875" style="0" customWidth="1"/>
    <col min="13" max="13" width="8.7109375" style="0" customWidth="1"/>
    <col min="14" max="14" width="7.421875" style="0" customWidth="1"/>
    <col min="16" max="16" width="8.00390625" style="0" customWidth="1"/>
    <col min="17" max="17" width="7.7109375" style="0" customWidth="1"/>
  </cols>
  <sheetData>
    <row r="1" spans="1:17" ht="25.5">
      <c r="A1" s="140" t="s">
        <v>434</v>
      </c>
      <c r="B1" s="140"/>
      <c r="C1" s="140"/>
      <c r="D1" s="140"/>
      <c r="E1" s="140"/>
      <c r="F1" s="140"/>
      <c r="G1" s="140"/>
      <c r="H1" s="140"/>
      <c r="I1" s="140"/>
      <c r="J1" s="140"/>
      <c r="K1" s="140"/>
      <c r="L1" s="140"/>
      <c r="M1" s="140"/>
      <c r="N1" s="140"/>
      <c r="O1" s="140"/>
      <c r="P1" s="140"/>
      <c r="Q1" s="140"/>
    </row>
    <row r="2" spans="1:17" ht="23.25" customHeight="1">
      <c r="A2" s="141" t="s">
        <v>435</v>
      </c>
      <c r="F2" s="141"/>
      <c r="G2" s="142"/>
      <c r="H2" s="142"/>
      <c r="I2" s="142"/>
      <c r="J2" s="160"/>
      <c r="K2" s="160"/>
      <c r="L2" s="161"/>
      <c r="M2" s="161"/>
      <c r="N2" s="142"/>
      <c r="O2" s="162"/>
      <c r="Q2" s="170" t="s">
        <v>44</v>
      </c>
    </row>
    <row r="3" spans="1:17" ht="18" customHeight="1">
      <c r="A3" s="143" t="s">
        <v>155</v>
      </c>
      <c r="B3" s="143" t="s">
        <v>436</v>
      </c>
      <c r="C3" s="143" t="s">
        <v>355</v>
      </c>
      <c r="D3" s="143" t="s">
        <v>356</v>
      </c>
      <c r="E3" s="143" t="s">
        <v>437</v>
      </c>
      <c r="F3" s="143" t="s">
        <v>438</v>
      </c>
      <c r="G3" s="144" t="s">
        <v>439</v>
      </c>
      <c r="H3" s="144"/>
      <c r="I3" s="144"/>
      <c r="J3" s="144"/>
      <c r="K3" s="144"/>
      <c r="L3" s="144"/>
      <c r="M3" s="146" t="s">
        <v>360</v>
      </c>
      <c r="N3" s="146" t="s">
        <v>440</v>
      </c>
      <c r="O3" s="146" t="s">
        <v>441</v>
      </c>
      <c r="P3" s="144" t="s">
        <v>442</v>
      </c>
      <c r="Q3" s="171" t="s">
        <v>372</v>
      </c>
    </row>
    <row r="4" spans="1:24" ht="39.75" customHeight="1">
      <c r="A4" s="145"/>
      <c r="B4" s="145"/>
      <c r="C4" s="145"/>
      <c r="D4" s="145"/>
      <c r="E4" s="145"/>
      <c r="F4" s="145"/>
      <c r="G4" s="146" t="s">
        <v>443</v>
      </c>
      <c r="H4" s="146" t="s">
        <v>444</v>
      </c>
      <c r="I4" s="146" t="s">
        <v>445</v>
      </c>
      <c r="J4" s="146" t="s">
        <v>446</v>
      </c>
      <c r="K4" s="146" t="s">
        <v>447</v>
      </c>
      <c r="L4" s="146" t="s">
        <v>448</v>
      </c>
      <c r="M4" s="163"/>
      <c r="N4" s="163"/>
      <c r="O4" s="163"/>
      <c r="P4" s="144"/>
      <c r="Q4" s="171"/>
      <c r="X4" s="76"/>
    </row>
    <row r="5" spans="1:17" s="64" customFormat="1" ht="20.25" customHeight="1">
      <c r="A5" s="80"/>
      <c r="B5" s="80"/>
      <c r="C5" s="80"/>
      <c r="D5" s="147" t="s">
        <v>161</v>
      </c>
      <c r="E5" s="148"/>
      <c r="F5" s="149"/>
      <c r="G5" s="148"/>
      <c r="H5" s="148"/>
      <c r="I5" s="148"/>
      <c r="J5" s="148"/>
      <c r="K5" s="148"/>
      <c r="L5" s="148">
        <f>SUM(L6:L14)</f>
        <v>0</v>
      </c>
      <c r="M5" s="148"/>
      <c r="N5" s="148"/>
      <c r="O5" s="164">
        <f>SUM(O6:O14)</f>
        <v>0</v>
      </c>
      <c r="P5" s="164"/>
      <c r="Q5" s="80"/>
    </row>
    <row r="6" spans="1:17" ht="20.25" customHeight="1">
      <c r="A6" s="73"/>
      <c r="B6" s="73"/>
      <c r="C6" s="73"/>
      <c r="D6" s="73"/>
      <c r="E6" s="150"/>
      <c r="F6" s="151"/>
      <c r="G6" s="150"/>
      <c r="H6" s="150"/>
      <c r="I6" s="150"/>
      <c r="J6" s="150"/>
      <c r="K6" s="150"/>
      <c r="L6" s="150"/>
      <c r="M6" s="150"/>
      <c r="N6" s="150"/>
      <c r="O6" s="165"/>
      <c r="P6" s="165"/>
      <c r="Q6" s="7"/>
    </row>
    <row r="7" spans="1:17" ht="20.25" customHeight="1">
      <c r="A7" s="73"/>
      <c r="B7" s="73"/>
      <c r="C7" s="73"/>
      <c r="D7" s="73"/>
      <c r="E7" s="150"/>
      <c r="F7" s="151"/>
      <c r="G7" s="150"/>
      <c r="H7" s="150"/>
      <c r="I7" s="150"/>
      <c r="J7" s="150"/>
      <c r="K7" s="150"/>
      <c r="L7" s="150"/>
      <c r="M7" s="150"/>
      <c r="N7" s="150"/>
      <c r="O7" s="165"/>
      <c r="P7" s="165"/>
      <c r="Q7" s="7"/>
    </row>
    <row r="8" spans="1:17" ht="20.25" customHeight="1">
      <c r="A8" s="73"/>
      <c r="B8" s="73"/>
      <c r="C8" s="73"/>
      <c r="D8" s="73"/>
      <c r="E8" s="150"/>
      <c r="F8" s="151"/>
      <c r="G8" s="150"/>
      <c r="H8" s="150"/>
      <c r="I8" s="150"/>
      <c r="J8" s="150"/>
      <c r="K8" s="150"/>
      <c r="L8" s="150"/>
      <c r="M8" s="150"/>
      <c r="N8" s="150"/>
      <c r="O8" s="165"/>
      <c r="P8" s="165"/>
      <c r="Q8" s="7"/>
    </row>
    <row r="9" spans="1:17" ht="20.25" customHeight="1">
      <c r="A9" s="73"/>
      <c r="B9" s="73"/>
      <c r="C9" s="73"/>
      <c r="D9" s="73"/>
      <c r="E9" s="150"/>
      <c r="F9" s="151"/>
      <c r="G9" s="150"/>
      <c r="H9" s="150"/>
      <c r="I9" s="150"/>
      <c r="J9" s="150"/>
      <c r="K9" s="150"/>
      <c r="L9" s="150"/>
      <c r="M9" s="150"/>
      <c r="N9" s="150"/>
      <c r="O9" s="165"/>
      <c r="P9" s="165"/>
      <c r="Q9" s="7"/>
    </row>
    <row r="10" spans="1:17" ht="20.25" customHeight="1">
      <c r="A10" s="73"/>
      <c r="B10" s="73"/>
      <c r="C10" s="73"/>
      <c r="D10" s="73"/>
      <c r="E10" s="150"/>
      <c r="F10" s="151"/>
      <c r="G10" s="150"/>
      <c r="H10" s="150"/>
      <c r="I10" s="150"/>
      <c r="J10" s="150"/>
      <c r="K10" s="150"/>
      <c r="L10" s="150"/>
      <c r="M10" s="150"/>
      <c r="N10" s="150"/>
      <c r="O10" s="165"/>
      <c r="P10" s="165"/>
      <c r="Q10" s="7"/>
    </row>
    <row r="11" spans="1:17" ht="20.25" customHeight="1">
      <c r="A11" s="73"/>
      <c r="B11" s="73"/>
      <c r="C11" s="73"/>
      <c r="D11" s="73"/>
      <c r="E11" s="150"/>
      <c r="F11" s="151"/>
      <c r="G11" s="150"/>
      <c r="H11" s="150"/>
      <c r="I11" s="150"/>
      <c r="J11" s="150"/>
      <c r="K11" s="150"/>
      <c r="L11" s="150"/>
      <c r="M11" s="150"/>
      <c r="N11" s="150"/>
      <c r="O11" s="165"/>
      <c r="P11" s="165"/>
      <c r="Q11" s="7"/>
    </row>
    <row r="12" spans="1:17" ht="20.25" customHeight="1">
      <c r="A12" s="73"/>
      <c r="B12" s="73"/>
      <c r="C12" s="73"/>
      <c r="D12" s="73"/>
      <c r="E12" s="150"/>
      <c r="F12" s="151"/>
      <c r="G12" s="150"/>
      <c r="H12" s="150"/>
      <c r="I12" s="150"/>
      <c r="J12" s="150"/>
      <c r="K12" s="150"/>
      <c r="L12" s="150"/>
      <c r="M12" s="150"/>
      <c r="N12" s="150"/>
      <c r="O12" s="165"/>
      <c r="P12" s="165"/>
      <c r="Q12" s="7"/>
    </row>
    <row r="13" spans="1:17" ht="20.25" customHeight="1">
      <c r="A13" s="73"/>
      <c r="B13" s="73"/>
      <c r="C13" s="73"/>
      <c r="D13" s="73"/>
      <c r="E13" s="150"/>
      <c r="F13" s="151"/>
      <c r="G13" s="150"/>
      <c r="H13" s="150"/>
      <c r="I13" s="150"/>
      <c r="J13" s="150"/>
      <c r="K13" s="150"/>
      <c r="L13" s="150"/>
      <c r="M13" s="150"/>
      <c r="N13" s="150"/>
      <c r="O13" s="165"/>
      <c r="P13" s="165"/>
      <c r="Q13" s="7"/>
    </row>
    <row r="14" spans="1:17" ht="20.25" customHeight="1">
      <c r="A14" s="73"/>
      <c r="B14" s="73"/>
      <c r="C14" s="73"/>
      <c r="D14" s="73"/>
      <c r="E14" s="150"/>
      <c r="F14" s="151"/>
      <c r="G14" s="150"/>
      <c r="H14" s="150"/>
      <c r="I14" s="150"/>
      <c r="J14" s="150"/>
      <c r="K14" s="150"/>
      <c r="L14" s="150"/>
      <c r="M14" s="150"/>
      <c r="N14" s="150"/>
      <c r="O14" s="165"/>
      <c r="P14" s="165"/>
      <c r="Q14" s="7"/>
    </row>
    <row r="15" spans="1:17" ht="20.25" customHeight="1">
      <c r="A15" s="103"/>
      <c r="B15" s="103"/>
      <c r="C15" s="103"/>
      <c r="D15" s="103"/>
      <c r="E15" s="152"/>
      <c r="F15" s="153"/>
      <c r="G15" s="152"/>
      <c r="H15" s="152"/>
      <c r="I15" s="152"/>
      <c r="J15" s="152"/>
      <c r="K15" s="152"/>
      <c r="L15" s="152"/>
      <c r="M15" s="152"/>
      <c r="N15" s="152"/>
      <c r="O15" s="166"/>
      <c r="P15" s="166"/>
      <c r="Q15" s="103"/>
    </row>
    <row r="16" spans="1:17" ht="20.25" customHeight="1">
      <c r="A16" s="103"/>
      <c r="B16" s="103"/>
      <c r="C16" s="103"/>
      <c r="D16" s="103"/>
      <c r="E16" s="152"/>
      <c r="F16" s="153"/>
      <c r="G16" s="152"/>
      <c r="H16" s="152"/>
      <c r="I16" s="152"/>
      <c r="J16" s="152"/>
      <c r="K16" s="152"/>
      <c r="L16" s="152"/>
      <c r="M16" s="152"/>
      <c r="N16" s="152"/>
      <c r="O16" s="166"/>
      <c r="P16" s="166"/>
      <c r="Q16" s="103"/>
    </row>
    <row r="17" spans="1:16" ht="32.25" customHeight="1">
      <c r="A17" s="154" t="s">
        <v>449</v>
      </c>
      <c r="B17" s="155" t="s">
        <v>209</v>
      </c>
      <c r="C17" s="156"/>
      <c r="D17" s="156"/>
      <c r="E17" s="144" t="s">
        <v>216</v>
      </c>
      <c r="F17" s="156">
        <v>6</v>
      </c>
      <c r="G17" s="156"/>
      <c r="H17" s="157" t="s">
        <v>450</v>
      </c>
      <c r="I17" s="156">
        <v>1</v>
      </c>
      <c r="J17" s="156"/>
      <c r="K17" s="157" t="s">
        <v>451</v>
      </c>
      <c r="L17" s="167"/>
      <c r="M17" s="168"/>
      <c r="N17" s="168"/>
      <c r="O17" s="168"/>
      <c r="P17" s="168"/>
    </row>
    <row r="18" spans="1:12" ht="39.75" customHeight="1">
      <c r="A18" s="154"/>
      <c r="B18" s="158" t="s">
        <v>452</v>
      </c>
      <c r="C18" s="159"/>
      <c r="D18" s="159"/>
      <c r="E18" s="159"/>
      <c r="F18" s="159"/>
      <c r="G18" s="159"/>
      <c r="H18" s="159"/>
      <c r="I18" s="159"/>
      <c r="J18" s="159"/>
      <c r="K18" s="159"/>
      <c r="L18" s="169"/>
    </row>
  </sheetData>
  <sheetProtection/>
  <mergeCells count="19">
    <mergeCell ref="A1:Q1"/>
    <mergeCell ref="J2:K2"/>
    <mergeCell ref="G3:L3"/>
    <mergeCell ref="C17:D17"/>
    <mergeCell ref="F17:G17"/>
    <mergeCell ref="I17:J17"/>
    <mergeCell ref="B18:L18"/>
    <mergeCell ref="A3:A4"/>
    <mergeCell ref="A17:A18"/>
    <mergeCell ref="B3:B4"/>
    <mergeCell ref="C3:C4"/>
    <mergeCell ref="D3:D4"/>
    <mergeCell ref="E3:E4"/>
    <mergeCell ref="F3:F4"/>
    <mergeCell ref="M3:M4"/>
    <mergeCell ref="N3:N4"/>
    <mergeCell ref="O3:O4"/>
    <mergeCell ref="P3:P4"/>
    <mergeCell ref="Q3:Q4"/>
  </mergeCells>
  <printOptions/>
  <pageMargins left="0.25" right="0.17" top="0.63" bottom="0.63" header="0.5" footer="0.5"/>
  <pageSetup horizontalDpi="600" verticalDpi="600" orientation="landscape" paperSize="9" scale="95"/>
</worksheet>
</file>

<file path=xl/worksheets/sheet14.xml><?xml version="1.0" encoding="utf-8"?>
<worksheet xmlns="http://schemas.openxmlformats.org/spreadsheetml/2006/main" xmlns:r="http://schemas.openxmlformats.org/officeDocument/2006/relationships">
  <sheetPr codeName="Sheet14"/>
  <dimension ref="A1:BC15"/>
  <sheetViews>
    <sheetView showGridLines="0" showZeros="0" workbookViewId="0" topLeftCell="A1">
      <pane xSplit="6" ySplit="6" topLeftCell="G7" activePane="bottomRight" state="frozen"/>
      <selection pane="bottomRight" activeCell="S7" sqref="S7"/>
    </sheetView>
  </sheetViews>
  <sheetFormatPr defaultColWidth="9.140625" defaultRowHeight="14.25" customHeight="1"/>
  <cols>
    <col min="1" max="1" width="3.00390625" style="0" customWidth="1"/>
    <col min="2" max="2" width="5.421875" style="0" hidden="1" customWidth="1"/>
    <col min="3" max="3" width="5.28125" style="0" customWidth="1"/>
    <col min="4" max="4" width="5.57421875" style="0" customWidth="1"/>
    <col min="5" max="5" width="5.140625" style="0" customWidth="1"/>
    <col min="6" max="6" width="6.140625" style="0" customWidth="1"/>
    <col min="7" max="7" width="5.8515625" style="0" customWidth="1"/>
    <col min="8" max="8" width="6.57421875" style="0" customWidth="1"/>
    <col min="9" max="9" width="5.57421875" style="0" customWidth="1"/>
    <col min="10" max="10" width="6.57421875" style="0" customWidth="1"/>
    <col min="11" max="11" width="5.57421875" style="64" customWidth="1"/>
    <col min="12" max="12" width="5.57421875" style="104" customWidth="1"/>
    <col min="13" max="14" width="5.57421875" style="0" customWidth="1"/>
    <col min="15" max="18" width="5.57421875" style="64" customWidth="1"/>
    <col min="19" max="26" width="5.8515625" style="0" customWidth="1"/>
    <col min="27" max="38" width="5.00390625" style="0" customWidth="1"/>
    <col min="39" max="39" width="5.8515625" style="0" customWidth="1"/>
  </cols>
  <sheetData>
    <row r="1" spans="1:39" ht="13.5" customHeight="1">
      <c r="A1" s="65" t="s">
        <v>453</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row>
    <row r="2" spans="1:39" ht="21.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row>
    <row r="3" spans="1:39" ht="21.75" customHeight="1">
      <c r="A3" s="105" t="s">
        <v>155</v>
      </c>
      <c r="B3" s="106"/>
      <c r="C3" s="105" t="s">
        <v>157</v>
      </c>
      <c r="D3" s="105" t="s">
        <v>158</v>
      </c>
      <c r="E3" s="105" t="s">
        <v>454</v>
      </c>
      <c r="F3" s="105" t="s">
        <v>455</v>
      </c>
      <c r="G3" s="105" t="s">
        <v>339</v>
      </c>
      <c r="H3" s="105" t="s">
        <v>340</v>
      </c>
      <c r="I3" s="105" t="s">
        <v>456</v>
      </c>
      <c r="J3" s="105" t="s">
        <v>457</v>
      </c>
      <c r="K3" s="114" t="s">
        <v>362</v>
      </c>
      <c r="L3" s="105" t="s">
        <v>458</v>
      </c>
      <c r="M3" s="105" t="s">
        <v>160</v>
      </c>
      <c r="N3" s="105" t="s">
        <v>372</v>
      </c>
      <c r="O3" s="115" t="s">
        <v>459</v>
      </c>
      <c r="P3" s="115"/>
      <c r="Q3" s="115"/>
      <c r="R3" s="115"/>
      <c r="S3" s="126" t="s">
        <v>348</v>
      </c>
      <c r="T3" s="126"/>
      <c r="U3" s="126"/>
      <c r="V3" s="126"/>
      <c r="W3" s="126"/>
      <c r="X3" s="126"/>
      <c r="Y3" s="126"/>
      <c r="Z3" s="126"/>
      <c r="AA3" s="126"/>
      <c r="AB3" s="126"/>
      <c r="AC3" s="126"/>
      <c r="AD3" s="126"/>
      <c r="AE3" s="126"/>
      <c r="AF3" s="126"/>
      <c r="AG3" s="126"/>
      <c r="AH3" s="126"/>
      <c r="AI3" s="126"/>
      <c r="AJ3" s="126"/>
      <c r="AK3" s="126"/>
      <c r="AL3" s="126"/>
      <c r="AM3" s="126"/>
    </row>
    <row r="4" spans="1:39" ht="18" customHeight="1">
      <c r="A4" s="105"/>
      <c r="B4" s="39" t="s">
        <v>156</v>
      </c>
      <c r="C4" s="105"/>
      <c r="D4" s="105"/>
      <c r="E4" s="105"/>
      <c r="F4" s="105"/>
      <c r="G4" s="105"/>
      <c r="H4" s="105"/>
      <c r="I4" s="105"/>
      <c r="J4" s="105"/>
      <c r="K4" s="114"/>
      <c r="L4" s="105"/>
      <c r="M4" s="105"/>
      <c r="N4" s="105"/>
      <c r="O4" s="115"/>
      <c r="P4" s="115"/>
      <c r="Q4" s="115"/>
      <c r="R4" s="115"/>
      <c r="S4" s="127" t="s">
        <v>161</v>
      </c>
      <c r="T4" s="39" t="s">
        <v>162</v>
      </c>
      <c r="U4" s="128"/>
      <c r="V4" s="128"/>
      <c r="W4" s="128"/>
      <c r="X4" s="128"/>
      <c r="Y4" s="39" t="s">
        <v>163</v>
      </c>
      <c r="Z4" s="128"/>
      <c r="AA4" s="128"/>
      <c r="AB4" s="39" t="s">
        <v>164</v>
      </c>
      <c r="AC4" s="39" t="s">
        <v>165</v>
      </c>
      <c r="AD4" s="39" t="s">
        <v>166</v>
      </c>
      <c r="AE4" s="39" t="s">
        <v>167</v>
      </c>
      <c r="AF4" s="39" t="s">
        <v>168</v>
      </c>
      <c r="AG4" s="39" t="s">
        <v>169</v>
      </c>
      <c r="AH4" s="39" t="s">
        <v>170</v>
      </c>
      <c r="AI4" s="128"/>
      <c r="AJ4" s="128"/>
      <c r="AK4" s="128"/>
      <c r="AL4" s="39" t="s">
        <v>171</v>
      </c>
      <c r="AM4" s="39" t="s">
        <v>350</v>
      </c>
    </row>
    <row r="5" spans="1:39" ht="108">
      <c r="A5" s="105"/>
      <c r="B5" s="107"/>
      <c r="C5" s="105"/>
      <c r="D5" s="105"/>
      <c r="E5" s="105"/>
      <c r="F5" s="105"/>
      <c r="G5" s="105"/>
      <c r="H5" s="105"/>
      <c r="I5" s="105"/>
      <c r="J5" s="105"/>
      <c r="K5" s="114"/>
      <c r="L5" s="105"/>
      <c r="M5" s="105"/>
      <c r="N5" s="105"/>
      <c r="O5" s="116" t="s">
        <v>460</v>
      </c>
      <c r="P5" s="116" t="s">
        <v>461</v>
      </c>
      <c r="Q5" s="116" t="s">
        <v>462</v>
      </c>
      <c r="R5" s="116" t="s">
        <v>463</v>
      </c>
      <c r="S5" s="129"/>
      <c r="T5" s="39" t="s">
        <v>106</v>
      </c>
      <c r="U5" s="39" t="s">
        <v>172</v>
      </c>
      <c r="V5" s="39" t="s">
        <v>464</v>
      </c>
      <c r="W5" s="39" t="s">
        <v>173</v>
      </c>
      <c r="X5" s="39" t="s">
        <v>150</v>
      </c>
      <c r="Y5" s="39" t="s">
        <v>106</v>
      </c>
      <c r="Z5" s="39" t="s">
        <v>465</v>
      </c>
      <c r="AA5" s="39" t="s">
        <v>175</v>
      </c>
      <c r="AB5" s="128"/>
      <c r="AC5" s="128"/>
      <c r="AD5" s="128"/>
      <c r="AE5" s="128"/>
      <c r="AF5" s="128"/>
      <c r="AG5" s="128"/>
      <c r="AH5" s="39" t="s">
        <v>106</v>
      </c>
      <c r="AI5" s="39" t="s">
        <v>176</v>
      </c>
      <c r="AJ5" s="39" t="s">
        <v>177</v>
      </c>
      <c r="AK5" s="39" t="s">
        <v>178</v>
      </c>
      <c r="AL5" s="128"/>
      <c r="AM5" s="128"/>
    </row>
    <row r="6" spans="1:39" ht="21.75" customHeight="1">
      <c r="A6" s="108" t="s">
        <v>466</v>
      </c>
      <c r="B6" s="109"/>
      <c r="C6" s="110"/>
      <c r="D6" s="110"/>
      <c r="E6" s="110"/>
      <c r="F6" s="110"/>
      <c r="G6" s="110"/>
      <c r="H6" s="110"/>
      <c r="I6" s="117"/>
      <c r="J6" s="117"/>
      <c r="K6" s="117"/>
      <c r="L6" s="117"/>
      <c r="M6" s="117"/>
      <c r="N6" s="117"/>
      <c r="O6" s="118"/>
      <c r="P6" s="118"/>
      <c r="Q6" s="118"/>
      <c r="R6" s="118"/>
      <c r="S6" s="130">
        <f>SUM(S7:S15)</f>
        <v>0</v>
      </c>
      <c r="T6" s="130">
        <f aca="true" t="shared" si="0" ref="S6:AM6">SUM(T7:T15)</f>
        <v>0</v>
      </c>
      <c r="U6" s="130">
        <f t="shared" si="0"/>
        <v>0</v>
      </c>
      <c r="V6" s="130">
        <f t="shared" si="0"/>
        <v>0</v>
      </c>
      <c r="W6" s="130">
        <f t="shared" si="0"/>
        <v>0</v>
      </c>
      <c r="X6" s="130">
        <f t="shared" si="0"/>
        <v>0</v>
      </c>
      <c r="Y6" s="130">
        <f t="shared" si="0"/>
        <v>0</v>
      </c>
      <c r="Z6" s="130">
        <f t="shared" si="0"/>
        <v>0</v>
      </c>
      <c r="AA6" s="130">
        <f t="shared" si="0"/>
        <v>0</v>
      </c>
      <c r="AB6" s="130">
        <f t="shared" si="0"/>
        <v>0</v>
      </c>
      <c r="AC6" s="130">
        <f t="shared" si="0"/>
        <v>0</v>
      </c>
      <c r="AD6" s="130">
        <f t="shared" si="0"/>
        <v>0</v>
      </c>
      <c r="AE6" s="130">
        <f t="shared" si="0"/>
        <v>0</v>
      </c>
      <c r="AF6" s="130">
        <f t="shared" si="0"/>
        <v>0</v>
      </c>
      <c r="AG6" s="130">
        <f t="shared" si="0"/>
        <v>0</v>
      </c>
      <c r="AH6" s="130">
        <f t="shared" si="0"/>
        <v>0</v>
      </c>
      <c r="AI6" s="130">
        <f t="shared" si="0"/>
        <v>0</v>
      </c>
      <c r="AJ6" s="130">
        <f t="shared" si="0"/>
        <v>0</v>
      </c>
      <c r="AK6" s="130">
        <f t="shared" si="0"/>
        <v>0</v>
      </c>
      <c r="AL6" s="130">
        <f t="shared" si="0"/>
        <v>0</v>
      </c>
      <c r="AM6" s="130">
        <f t="shared" si="0"/>
        <v>0</v>
      </c>
    </row>
    <row r="7" spans="1:55" s="103" customFormat="1" ht="21.75" customHeight="1">
      <c r="A7" s="95"/>
      <c r="B7" s="111"/>
      <c r="C7" s="95"/>
      <c r="D7" s="95"/>
      <c r="E7" s="95"/>
      <c r="F7" s="112"/>
      <c r="G7" s="112"/>
      <c r="H7" s="112"/>
      <c r="I7" s="112"/>
      <c r="J7" s="112"/>
      <c r="K7" s="119"/>
      <c r="L7" s="112"/>
      <c r="M7" s="120"/>
      <c r="N7" s="112"/>
      <c r="O7" s="121"/>
      <c r="P7" s="121"/>
      <c r="Q7" s="121"/>
      <c r="R7" s="121"/>
      <c r="S7" s="131">
        <f>SUM(T7,Y7,AB7:AG7,AH7,AL7)</f>
        <v>0</v>
      </c>
      <c r="T7" s="132">
        <f aca="true" t="shared" si="1" ref="T7:T15">SUM(U7:X7)</f>
        <v>0</v>
      </c>
      <c r="U7" s="133"/>
      <c r="V7" s="133"/>
      <c r="W7" s="133"/>
      <c r="X7" s="133"/>
      <c r="Y7" s="132">
        <f aca="true" t="shared" si="2" ref="Y7:Y15">SUM(Z7:AA7)</f>
        <v>0</v>
      </c>
      <c r="Z7" s="133"/>
      <c r="AA7" s="133"/>
      <c r="AB7" s="133"/>
      <c r="AC7" s="133"/>
      <c r="AD7" s="133"/>
      <c r="AE7" s="136"/>
      <c r="AF7" s="136"/>
      <c r="AG7" s="136"/>
      <c r="AH7" s="137">
        <f aca="true" t="shared" si="3" ref="AH7:AH15">SUM(AI7:AK7)</f>
        <v>0</v>
      </c>
      <c r="AI7" s="136"/>
      <c r="AJ7" s="136"/>
      <c r="AK7" s="136"/>
      <c r="AL7" s="136"/>
      <c r="AM7" s="136"/>
      <c r="AN7" s="138"/>
      <c r="AO7" s="138"/>
      <c r="AP7" s="138"/>
      <c r="AQ7" s="138"/>
      <c r="AR7" s="138"/>
      <c r="AS7" s="138"/>
      <c r="AT7" s="138"/>
      <c r="AU7" s="138"/>
      <c r="AV7" s="138"/>
      <c r="AW7" s="138"/>
      <c r="AX7" s="138"/>
      <c r="AY7" s="138"/>
      <c r="AZ7" s="138"/>
      <c r="BA7" s="138"/>
      <c r="BB7" s="138"/>
      <c r="BC7" s="138"/>
    </row>
    <row r="8" spans="1:39" ht="21.75" customHeight="1">
      <c r="A8" s="113"/>
      <c r="B8" s="113"/>
      <c r="C8" s="113"/>
      <c r="D8" s="113"/>
      <c r="E8" s="113"/>
      <c r="F8" s="113"/>
      <c r="G8" s="113"/>
      <c r="H8" s="113"/>
      <c r="I8" s="113"/>
      <c r="J8" s="113"/>
      <c r="K8" s="122"/>
      <c r="L8" s="123"/>
      <c r="M8" s="113"/>
      <c r="N8" s="113"/>
      <c r="O8" s="124"/>
      <c r="P8" s="124"/>
      <c r="Q8" s="124"/>
      <c r="R8" s="124"/>
      <c r="S8" s="134"/>
      <c r="T8" s="135">
        <f t="shared" si="1"/>
        <v>0</v>
      </c>
      <c r="U8" s="113"/>
      <c r="V8" s="113"/>
      <c r="W8" s="113"/>
      <c r="X8" s="113"/>
      <c r="Y8" s="135">
        <f t="shared" si="2"/>
        <v>0</v>
      </c>
      <c r="Z8" s="113"/>
      <c r="AA8" s="113"/>
      <c r="AB8" s="113"/>
      <c r="AC8" s="113"/>
      <c r="AD8" s="113"/>
      <c r="AE8" s="113"/>
      <c r="AF8" s="113"/>
      <c r="AG8" s="113"/>
      <c r="AH8" s="139">
        <f t="shared" si="3"/>
        <v>0</v>
      </c>
      <c r="AI8" s="113"/>
      <c r="AJ8" s="113"/>
      <c r="AK8" s="113"/>
      <c r="AL8" s="113"/>
      <c r="AM8" s="113"/>
    </row>
    <row r="9" spans="1:39" ht="21.75" customHeight="1">
      <c r="A9" s="73"/>
      <c r="B9" s="73"/>
      <c r="C9" s="73"/>
      <c r="D9" s="73"/>
      <c r="E9" s="73"/>
      <c r="F9" s="73"/>
      <c r="G9" s="73"/>
      <c r="H9" s="73"/>
      <c r="I9" s="73"/>
      <c r="J9" s="73"/>
      <c r="K9" s="87"/>
      <c r="L9" s="86"/>
      <c r="M9" s="73"/>
      <c r="N9" s="73"/>
      <c r="O9" s="125"/>
      <c r="P9" s="125"/>
      <c r="Q9" s="125"/>
      <c r="R9" s="125"/>
      <c r="S9" s="83"/>
      <c r="T9" s="132">
        <f t="shared" si="1"/>
        <v>0</v>
      </c>
      <c r="U9" s="73"/>
      <c r="V9" s="73"/>
      <c r="W9" s="73"/>
      <c r="X9" s="73"/>
      <c r="Y9" s="132">
        <f t="shared" si="2"/>
        <v>0</v>
      </c>
      <c r="Z9" s="73"/>
      <c r="AA9" s="73"/>
      <c r="AB9" s="73"/>
      <c r="AC9" s="73"/>
      <c r="AD9" s="73"/>
      <c r="AE9" s="73"/>
      <c r="AF9" s="73"/>
      <c r="AG9" s="73"/>
      <c r="AH9" s="137">
        <f t="shared" si="3"/>
        <v>0</v>
      </c>
      <c r="AI9" s="73"/>
      <c r="AJ9" s="73"/>
      <c r="AK9" s="73"/>
      <c r="AL9" s="73"/>
      <c r="AM9" s="73"/>
    </row>
    <row r="10" spans="1:39" ht="21.75" customHeight="1">
      <c r="A10" s="73"/>
      <c r="B10" s="73"/>
      <c r="C10" s="73"/>
      <c r="D10" s="73"/>
      <c r="E10" s="73"/>
      <c r="F10" s="73"/>
      <c r="G10" s="73"/>
      <c r="H10" s="73"/>
      <c r="I10" s="73"/>
      <c r="J10" s="73"/>
      <c r="K10" s="87"/>
      <c r="L10" s="86"/>
      <c r="M10" s="73"/>
      <c r="N10" s="73"/>
      <c r="O10" s="125"/>
      <c r="P10" s="125"/>
      <c r="Q10" s="125"/>
      <c r="R10" s="125"/>
      <c r="S10" s="83"/>
      <c r="T10" s="132">
        <f t="shared" si="1"/>
        <v>0</v>
      </c>
      <c r="U10" s="73"/>
      <c r="V10" s="73"/>
      <c r="W10" s="73"/>
      <c r="X10" s="73"/>
      <c r="Y10" s="132">
        <f t="shared" si="2"/>
        <v>0</v>
      </c>
      <c r="Z10" s="73"/>
      <c r="AA10" s="73"/>
      <c r="AB10" s="73"/>
      <c r="AC10" s="73"/>
      <c r="AD10" s="73"/>
      <c r="AE10" s="73"/>
      <c r="AF10" s="73"/>
      <c r="AG10" s="73"/>
      <c r="AH10" s="137">
        <f t="shared" si="3"/>
        <v>0</v>
      </c>
      <c r="AI10" s="73"/>
      <c r="AJ10" s="73"/>
      <c r="AK10" s="73"/>
      <c r="AL10" s="73"/>
      <c r="AM10" s="73"/>
    </row>
    <row r="11" spans="1:39" ht="21.75" customHeight="1">
      <c r="A11" s="73"/>
      <c r="B11" s="73"/>
      <c r="C11" s="73"/>
      <c r="D11" s="73"/>
      <c r="E11" s="73"/>
      <c r="F11" s="73"/>
      <c r="G11" s="73"/>
      <c r="H11" s="73"/>
      <c r="I11" s="73"/>
      <c r="J11" s="73"/>
      <c r="K11" s="87"/>
      <c r="L11" s="86"/>
      <c r="M11" s="73"/>
      <c r="N11" s="73"/>
      <c r="O11" s="125"/>
      <c r="P11" s="125"/>
      <c r="Q11" s="125"/>
      <c r="R11" s="125"/>
      <c r="S11" s="83"/>
      <c r="T11" s="132">
        <f t="shared" si="1"/>
        <v>0</v>
      </c>
      <c r="U11" s="73"/>
      <c r="V11" s="73"/>
      <c r="W11" s="73"/>
      <c r="X11" s="73"/>
      <c r="Y11" s="132">
        <f t="shared" si="2"/>
        <v>0</v>
      </c>
      <c r="Z11" s="73"/>
      <c r="AA11" s="73"/>
      <c r="AB11" s="73"/>
      <c r="AC11" s="73"/>
      <c r="AD11" s="73"/>
      <c r="AE11" s="73"/>
      <c r="AF11" s="73"/>
      <c r="AG11" s="73"/>
      <c r="AH11" s="137">
        <f t="shared" si="3"/>
        <v>0</v>
      </c>
      <c r="AI11" s="73"/>
      <c r="AJ11" s="73"/>
      <c r="AK11" s="73"/>
      <c r="AL11" s="73"/>
      <c r="AM11" s="73"/>
    </row>
    <row r="12" spans="1:39" ht="21.75" customHeight="1">
      <c r="A12" s="73"/>
      <c r="B12" s="73"/>
      <c r="C12" s="73"/>
      <c r="D12" s="73"/>
      <c r="E12" s="73"/>
      <c r="F12" s="73"/>
      <c r="G12" s="73"/>
      <c r="H12" s="73"/>
      <c r="I12" s="73"/>
      <c r="J12" s="73"/>
      <c r="K12" s="87"/>
      <c r="L12" s="86"/>
      <c r="M12" s="73"/>
      <c r="N12" s="73"/>
      <c r="O12" s="125"/>
      <c r="P12" s="125"/>
      <c r="Q12" s="125"/>
      <c r="R12" s="125"/>
      <c r="S12" s="83"/>
      <c r="T12" s="132">
        <f t="shared" si="1"/>
        <v>0</v>
      </c>
      <c r="U12" s="73"/>
      <c r="V12" s="73"/>
      <c r="W12" s="73"/>
      <c r="X12" s="73"/>
      <c r="Y12" s="132">
        <f t="shared" si="2"/>
        <v>0</v>
      </c>
      <c r="Z12" s="73"/>
      <c r="AA12" s="73"/>
      <c r="AB12" s="73"/>
      <c r="AC12" s="73"/>
      <c r="AD12" s="73"/>
      <c r="AE12" s="73"/>
      <c r="AF12" s="73"/>
      <c r="AG12" s="73"/>
      <c r="AH12" s="137">
        <f t="shared" si="3"/>
        <v>0</v>
      </c>
      <c r="AI12" s="73"/>
      <c r="AJ12" s="73"/>
      <c r="AK12" s="73"/>
      <c r="AL12" s="73"/>
      <c r="AM12" s="73"/>
    </row>
    <row r="13" spans="1:39" ht="21.75" customHeight="1">
      <c r="A13" s="73"/>
      <c r="B13" s="73"/>
      <c r="C13" s="73"/>
      <c r="D13" s="73"/>
      <c r="E13" s="73"/>
      <c r="F13" s="73"/>
      <c r="G13" s="73"/>
      <c r="H13" s="73"/>
      <c r="I13" s="73"/>
      <c r="J13" s="73"/>
      <c r="K13" s="87"/>
      <c r="L13" s="86"/>
      <c r="M13" s="73"/>
      <c r="N13" s="73"/>
      <c r="O13" s="125"/>
      <c r="P13" s="125"/>
      <c r="Q13" s="125"/>
      <c r="R13" s="125"/>
      <c r="S13" s="83"/>
      <c r="T13" s="132">
        <f t="shared" si="1"/>
        <v>0</v>
      </c>
      <c r="U13" s="73"/>
      <c r="V13" s="73"/>
      <c r="W13" s="73"/>
      <c r="X13" s="73"/>
      <c r="Y13" s="132">
        <f t="shared" si="2"/>
        <v>0</v>
      </c>
      <c r="Z13" s="73"/>
      <c r="AA13" s="73"/>
      <c r="AB13" s="73"/>
      <c r="AC13" s="73"/>
      <c r="AD13" s="73"/>
      <c r="AE13" s="73"/>
      <c r="AF13" s="73"/>
      <c r="AG13" s="73"/>
      <c r="AH13" s="137">
        <f t="shared" si="3"/>
        <v>0</v>
      </c>
      <c r="AI13" s="73"/>
      <c r="AJ13" s="73"/>
      <c r="AK13" s="73"/>
      <c r="AL13" s="73"/>
      <c r="AM13" s="73"/>
    </row>
    <row r="14" spans="1:39" ht="21.75" customHeight="1">
      <c r="A14" s="73"/>
      <c r="B14" s="73"/>
      <c r="C14" s="73"/>
      <c r="D14" s="73"/>
      <c r="E14" s="73"/>
      <c r="F14" s="73"/>
      <c r="G14" s="73"/>
      <c r="H14" s="73"/>
      <c r="I14" s="73"/>
      <c r="J14" s="73"/>
      <c r="K14" s="87"/>
      <c r="L14" s="86"/>
      <c r="M14" s="73"/>
      <c r="N14" s="73"/>
      <c r="O14" s="125"/>
      <c r="P14" s="125"/>
      <c r="Q14" s="125"/>
      <c r="R14" s="125"/>
      <c r="S14" s="83"/>
      <c r="T14" s="132">
        <f t="shared" si="1"/>
        <v>0</v>
      </c>
      <c r="U14" s="73"/>
      <c r="V14" s="73"/>
      <c r="W14" s="73"/>
      <c r="X14" s="73"/>
      <c r="Y14" s="132">
        <f t="shared" si="2"/>
        <v>0</v>
      </c>
      <c r="Z14" s="73"/>
      <c r="AA14" s="73"/>
      <c r="AB14" s="73"/>
      <c r="AC14" s="73"/>
      <c r="AD14" s="73"/>
      <c r="AE14" s="73"/>
      <c r="AF14" s="73"/>
      <c r="AG14" s="73"/>
      <c r="AH14" s="137">
        <f t="shared" si="3"/>
        <v>0</v>
      </c>
      <c r="AI14" s="73"/>
      <c r="AJ14" s="73"/>
      <c r="AK14" s="73"/>
      <c r="AL14" s="73"/>
      <c r="AM14" s="73"/>
    </row>
    <row r="15" spans="1:39" ht="21.75" customHeight="1">
      <c r="A15" s="73"/>
      <c r="B15" s="73"/>
      <c r="C15" s="73"/>
      <c r="D15" s="73"/>
      <c r="E15" s="73"/>
      <c r="F15" s="73"/>
      <c r="G15" s="73"/>
      <c r="H15" s="73"/>
      <c r="I15" s="73"/>
      <c r="J15" s="73"/>
      <c r="K15" s="87"/>
      <c r="L15" s="86"/>
      <c r="M15" s="73"/>
      <c r="N15" s="73"/>
      <c r="O15" s="125"/>
      <c r="P15" s="125"/>
      <c r="Q15" s="125"/>
      <c r="R15" s="125"/>
      <c r="S15" s="83"/>
      <c r="T15" s="132">
        <f t="shared" si="1"/>
        <v>0</v>
      </c>
      <c r="U15" s="73"/>
      <c r="V15" s="73"/>
      <c r="W15" s="73"/>
      <c r="X15" s="73"/>
      <c r="Y15" s="132">
        <f t="shared" si="2"/>
        <v>0</v>
      </c>
      <c r="Z15" s="73"/>
      <c r="AA15" s="73"/>
      <c r="AB15" s="73"/>
      <c r="AC15" s="73"/>
      <c r="AD15" s="73"/>
      <c r="AE15" s="73"/>
      <c r="AF15" s="73"/>
      <c r="AG15" s="73"/>
      <c r="AH15" s="137">
        <f t="shared" si="3"/>
        <v>0</v>
      </c>
      <c r="AI15" s="73"/>
      <c r="AJ15" s="73"/>
      <c r="AK15" s="73"/>
      <c r="AL15" s="73"/>
      <c r="AM15" s="73"/>
    </row>
  </sheetData>
  <sheetProtection/>
  <mergeCells count="30">
    <mergeCell ref="S3:AM3"/>
    <mergeCell ref="T4:X4"/>
    <mergeCell ref="Y4:AA4"/>
    <mergeCell ref="AH4:AK4"/>
    <mergeCell ref="A6:N6"/>
    <mergeCell ref="A3:A5"/>
    <mergeCell ref="B4:B5"/>
    <mergeCell ref="C3:C5"/>
    <mergeCell ref="D3:D5"/>
    <mergeCell ref="E3:E5"/>
    <mergeCell ref="F3:F5"/>
    <mergeCell ref="G3:G5"/>
    <mergeCell ref="H3:H5"/>
    <mergeCell ref="I3:I5"/>
    <mergeCell ref="J3:J5"/>
    <mergeCell ref="K3:K5"/>
    <mergeCell ref="L3:L5"/>
    <mergeCell ref="M3:M5"/>
    <mergeCell ref="N3:N5"/>
    <mergeCell ref="S4:S5"/>
    <mergeCell ref="AB4:AB5"/>
    <mergeCell ref="AC4:AC5"/>
    <mergeCell ref="AD4:AD5"/>
    <mergeCell ref="AE4:AE5"/>
    <mergeCell ref="AF4:AF5"/>
    <mergeCell ref="AG4:AG5"/>
    <mergeCell ref="AL4:AL5"/>
    <mergeCell ref="AM4:AM5"/>
    <mergeCell ref="A1:AM2"/>
    <mergeCell ref="O3:R4"/>
  </mergeCells>
  <printOptions/>
  <pageMargins left="0.14" right="0.14" top="0.52" bottom="0.98" header="0.51" footer="0.51"/>
  <pageSetup errors="blank" horizontalDpi="600" verticalDpi="600" orientation="landscape" paperSize="9" scale="75"/>
</worksheet>
</file>

<file path=xl/worksheets/sheet15.xml><?xml version="1.0" encoding="utf-8"?>
<worksheet xmlns="http://schemas.openxmlformats.org/spreadsheetml/2006/main" xmlns:r="http://schemas.openxmlformats.org/officeDocument/2006/relationships">
  <sheetPr codeName="Sheet20"/>
  <dimension ref="A1:BE22"/>
  <sheetViews>
    <sheetView showZeros="0" workbookViewId="0" topLeftCell="A1">
      <selection activeCell="G10" sqref="G10:AB10"/>
    </sheetView>
  </sheetViews>
  <sheetFormatPr defaultColWidth="9.140625" defaultRowHeight="14.25" customHeight="1"/>
  <cols>
    <col min="1" max="1" width="3.7109375" style="0" customWidth="1"/>
    <col min="2" max="2" width="5.140625" style="0" hidden="1" customWidth="1"/>
    <col min="3" max="3" width="7.57421875" style="0" customWidth="1"/>
    <col min="4" max="4" width="7.7109375" style="0" customWidth="1"/>
    <col min="5" max="5" width="13.28125" style="0" customWidth="1"/>
    <col min="6" max="6" width="15.28125" style="0" customWidth="1"/>
    <col min="7" max="7" width="10.421875" style="0" customWidth="1"/>
    <col min="8" max="8" width="8.421875" style="0" customWidth="1"/>
    <col min="9" max="9" width="5.57421875" style="0" customWidth="1"/>
    <col min="10" max="10" width="8.421875" style="0" customWidth="1"/>
    <col min="11" max="11" width="8.421875" style="64" customWidth="1"/>
    <col min="12" max="12" width="9.57421875" style="0" customWidth="1"/>
    <col min="13" max="13" width="8.421875" style="0" customWidth="1"/>
    <col min="14" max="14" width="7.7109375" style="0" customWidth="1"/>
    <col min="15" max="15" width="7.28125" style="0" customWidth="1"/>
    <col min="16" max="18" width="8.421875" style="0" customWidth="1"/>
    <col min="19" max="19" width="8.421875" style="64" customWidth="1"/>
    <col min="21" max="21" width="8.421875" style="0" customWidth="1"/>
    <col min="22" max="22" width="7.57421875" style="0" customWidth="1"/>
    <col min="23" max="23" width="7.28125" style="0" customWidth="1"/>
    <col min="24" max="24" width="8.421875" style="64" customWidth="1"/>
    <col min="25" max="27" width="8.421875" style="0" customWidth="1"/>
    <col min="28" max="28" width="8.421875" style="64" customWidth="1"/>
    <col min="29" max="29" width="9.7109375" style="0" customWidth="1"/>
    <col min="30" max="30" width="8.421875" style="0" customWidth="1"/>
    <col min="31" max="32" width="7.28125" style="0" customWidth="1"/>
    <col min="33" max="35" width="9.28125" style="0" customWidth="1"/>
  </cols>
  <sheetData>
    <row r="1" spans="1:32" ht="13.5" customHeight="1">
      <c r="A1" s="65" t="s">
        <v>467</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row>
    <row r="2" spans="1:32" ht="13.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2" ht="13.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1:32" s="76" customFormat="1" ht="21" customHeight="1">
      <c r="A4" s="39" t="s">
        <v>155</v>
      </c>
      <c r="B4" s="39" t="s">
        <v>156</v>
      </c>
      <c r="C4" s="39" t="s">
        <v>355</v>
      </c>
      <c r="D4" s="39" t="s">
        <v>356</v>
      </c>
      <c r="E4" s="39" t="s">
        <v>468</v>
      </c>
      <c r="F4" s="39" t="s">
        <v>105</v>
      </c>
      <c r="G4" s="39" t="s">
        <v>469</v>
      </c>
      <c r="H4" s="79" t="s">
        <v>470</v>
      </c>
      <c r="I4" s="90"/>
      <c r="J4" s="90"/>
      <c r="K4" s="90"/>
      <c r="L4" s="90"/>
      <c r="M4" s="90"/>
      <c r="N4" s="90"/>
      <c r="O4" s="91"/>
      <c r="P4" s="79" t="s">
        <v>471</v>
      </c>
      <c r="Q4" s="90"/>
      <c r="R4" s="90"/>
      <c r="S4" s="90"/>
      <c r="T4" s="90"/>
      <c r="U4" s="90"/>
      <c r="V4" s="90"/>
      <c r="W4" s="91"/>
      <c r="X4" s="96" t="s">
        <v>232</v>
      </c>
      <c r="Y4" s="99" t="s">
        <v>472</v>
      </c>
      <c r="Z4" s="99"/>
      <c r="AA4" s="99"/>
      <c r="AB4" s="99"/>
      <c r="AC4" s="99"/>
      <c r="AD4" s="99"/>
      <c r="AE4" s="99"/>
      <c r="AF4" s="99"/>
    </row>
    <row r="5" spans="1:32" s="76" customFormat="1" ht="24" customHeight="1">
      <c r="A5" s="39"/>
      <c r="B5" s="39"/>
      <c r="C5" s="39"/>
      <c r="D5" s="39"/>
      <c r="E5" s="39"/>
      <c r="F5" s="39"/>
      <c r="G5" s="39"/>
      <c r="H5" s="39" t="s">
        <v>106</v>
      </c>
      <c r="I5" s="39" t="s">
        <v>473</v>
      </c>
      <c r="J5" s="39" t="s">
        <v>474</v>
      </c>
      <c r="K5" s="92" t="s">
        <v>475</v>
      </c>
      <c r="L5" s="93"/>
      <c r="M5" s="94"/>
      <c r="N5" s="39" t="s">
        <v>476</v>
      </c>
      <c r="O5" s="39" t="s">
        <v>477</v>
      </c>
      <c r="P5" s="39" t="s">
        <v>106</v>
      </c>
      <c r="Q5" s="39" t="s">
        <v>473</v>
      </c>
      <c r="R5" s="39" t="s">
        <v>474</v>
      </c>
      <c r="S5" s="92" t="s">
        <v>475</v>
      </c>
      <c r="T5" s="93"/>
      <c r="U5" s="94"/>
      <c r="V5" s="39" t="s">
        <v>476</v>
      </c>
      <c r="W5" s="39" t="s">
        <v>477</v>
      </c>
      <c r="X5" s="97"/>
      <c r="Y5" s="39" t="s">
        <v>106</v>
      </c>
      <c r="Z5" s="39" t="s">
        <v>473</v>
      </c>
      <c r="AA5" s="39" t="s">
        <v>474</v>
      </c>
      <c r="AB5" s="39" t="s">
        <v>475</v>
      </c>
      <c r="AC5" s="39"/>
      <c r="AD5" s="39"/>
      <c r="AE5" s="39" t="s">
        <v>476</v>
      </c>
      <c r="AF5" s="39" t="s">
        <v>477</v>
      </c>
    </row>
    <row r="6" spans="1:57" s="77" customFormat="1" ht="24" customHeight="1">
      <c r="A6" s="39"/>
      <c r="B6" s="39"/>
      <c r="C6" s="39"/>
      <c r="D6" s="39"/>
      <c r="E6" s="39"/>
      <c r="F6" s="39"/>
      <c r="G6" s="39"/>
      <c r="H6" s="39"/>
      <c r="I6" s="39"/>
      <c r="J6" s="39"/>
      <c r="K6" s="95" t="s">
        <v>117</v>
      </c>
      <c r="L6" s="95" t="s">
        <v>478</v>
      </c>
      <c r="M6" s="95" t="s">
        <v>479</v>
      </c>
      <c r="N6" s="39"/>
      <c r="O6" s="39"/>
      <c r="P6" s="39"/>
      <c r="Q6" s="39"/>
      <c r="R6" s="39"/>
      <c r="S6" s="95" t="s">
        <v>117</v>
      </c>
      <c r="T6" s="95" t="s">
        <v>478</v>
      </c>
      <c r="U6" s="95" t="s">
        <v>479</v>
      </c>
      <c r="V6" s="39"/>
      <c r="W6" s="39"/>
      <c r="X6" s="98"/>
      <c r="Y6" s="39"/>
      <c r="Z6" s="39"/>
      <c r="AA6" s="39"/>
      <c r="AB6" s="95" t="s">
        <v>117</v>
      </c>
      <c r="AC6" s="95" t="s">
        <v>478</v>
      </c>
      <c r="AD6" s="95" t="s">
        <v>479</v>
      </c>
      <c r="AE6" s="39"/>
      <c r="AF6" s="39"/>
      <c r="BD6" s="77">
        <f>SUM(AA6,AI6:AN6,AP6,AU6)*0.08</f>
        <v>0</v>
      </c>
      <c r="BE6" s="77">
        <f>SUM(AC6:AF6,AI6:AM6,AU6)*0.35</f>
        <v>0</v>
      </c>
    </row>
    <row r="7" spans="1:32" s="64" customFormat="1" ht="24" customHeight="1">
      <c r="A7" s="80"/>
      <c r="B7" s="80"/>
      <c r="C7" s="80"/>
      <c r="D7" s="81"/>
      <c r="E7" s="80"/>
      <c r="F7" s="82" t="s">
        <v>161</v>
      </c>
      <c r="G7" s="83">
        <f>SUM(G8,G11)</f>
        <v>10000</v>
      </c>
      <c r="H7" s="83">
        <f>SUM(H8,H11)</f>
        <v>7000</v>
      </c>
      <c r="I7" s="83">
        <f aca="true" t="shared" si="0" ref="I7:AF7">SUM(I8,I11)</f>
        <v>0</v>
      </c>
      <c r="J7" s="83">
        <f t="shared" si="0"/>
        <v>0</v>
      </c>
      <c r="K7" s="83">
        <f t="shared" si="0"/>
        <v>7000</v>
      </c>
      <c r="L7" s="83">
        <f t="shared" si="0"/>
        <v>0</v>
      </c>
      <c r="M7" s="83">
        <f t="shared" si="0"/>
        <v>7000</v>
      </c>
      <c r="N7" s="83">
        <f t="shared" si="0"/>
        <v>0</v>
      </c>
      <c r="O7" s="83">
        <f t="shared" si="0"/>
        <v>0</v>
      </c>
      <c r="P7" s="83">
        <f t="shared" si="0"/>
        <v>3000</v>
      </c>
      <c r="Q7" s="83">
        <f t="shared" si="0"/>
        <v>0</v>
      </c>
      <c r="R7" s="83">
        <f t="shared" si="0"/>
        <v>0</v>
      </c>
      <c r="S7" s="83">
        <f t="shared" si="0"/>
        <v>3000</v>
      </c>
      <c r="T7" s="83">
        <f t="shared" si="0"/>
        <v>0</v>
      </c>
      <c r="U7" s="83">
        <f t="shared" si="0"/>
        <v>3000</v>
      </c>
      <c r="V7" s="83">
        <f t="shared" si="0"/>
        <v>0</v>
      </c>
      <c r="W7" s="83">
        <f t="shared" si="0"/>
        <v>0</v>
      </c>
      <c r="X7" s="83">
        <f t="shared" si="0"/>
        <v>10000</v>
      </c>
      <c r="Y7" s="83">
        <f t="shared" si="0"/>
        <v>10000</v>
      </c>
      <c r="Z7" s="83">
        <f t="shared" si="0"/>
        <v>0</v>
      </c>
      <c r="AA7" s="83">
        <f t="shared" si="0"/>
        <v>0</v>
      </c>
      <c r="AB7" s="83">
        <f t="shared" si="0"/>
        <v>10000</v>
      </c>
      <c r="AC7" s="83">
        <f t="shared" si="0"/>
        <v>0</v>
      </c>
      <c r="AD7" s="83">
        <f t="shared" si="0"/>
        <v>10000</v>
      </c>
      <c r="AE7" s="83">
        <f t="shared" si="0"/>
        <v>0</v>
      </c>
      <c r="AF7" s="83">
        <f t="shared" si="0"/>
        <v>0</v>
      </c>
    </row>
    <row r="8" spans="1:32" s="77" customFormat="1" ht="29.25" customHeight="1">
      <c r="A8" s="84"/>
      <c r="B8" s="84"/>
      <c r="C8" s="84"/>
      <c r="D8" s="84"/>
      <c r="E8" s="85" t="s">
        <v>480</v>
      </c>
      <c r="F8" s="84"/>
      <c r="G8" s="84">
        <f>SUM(G9:G10)</f>
        <v>10000</v>
      </c>
      <c r="H8" s="84">
        <f>SUM(H9:H10)</f>
        <v>7000</v>
      </c>
      <c r="I8" s="84">
        <f>SUM(I9:I10)</f>
        <v>0</v>
      </c>
      <c r="J8" s="84">
        <f aca="true" t="shared" si="1" ref="J8:Y8">SUM(J9:J10)</f>
        <v>0</v>
      </c>
      <c r="K8" s="84">
        <f t="shared" si="1"/>
        <v>7000</v>
      </c>
      <c r="L8" s="84">
        <f t="shared" si="1"/>
        <v>0</v>
      </c>
      <c r="M8" s="84">
        <f t="shared" si="1"/>
        <v>7000</v>
      </c>
      <c r="N8" s="84">
        <f t="shared" si="1"/>
        <v>0</v>
      </c>
      <c r="O8" s="84">
        <f t="shared" si="1"/>
        <v>0</v>
      </c>
      <c r="P8" s="84">
        <f t="shared" si="1"/>
        <v>3000</v>
      </c>
      <c r="Q8" s="84">
        <f t="shared" si="1"/>
        <v>0</v>
      </c>
      <c r="R8" s="84">
        <f t="shared" si="1"/>
        <v>0</v>
      </c>
      <c r="S8" s="84">
        <f t="shared" si="1"/>
        <v>3000</v>
      </c>
      <c r="T8" s="84">
        <f t="shared" si="1"/>
        <v>0</v>
      </c>
      <c r="U8" s="84">
        <f t="shared" si="1"/>
        <v>3000</v>
      </c>
      <c r="V8" s="84">
        <f t="shared" si="1"/>
        <v>0</v>
      </c>
      <c r="W8" s="84">
        <f t="shared" si="1"/>
        <v>0</v>
      </c>
      <c r="X8" s="84">
        <f t="shared" si="1"/>
        <v>10000</v>
      </c>
      <c r="Y8" s="84">
        <f t="shared" si="1"/>
        <v>10000</v>
      </c>
      <c r="Z8" s="84">
        <f aca="true" t="shared" si="2" ref="Z8:AF8">SUM(Z9:Z10)</f>
        <v>0</v>
      </c>
      <c r="AA8" s="84">
        <f t="shared" si="2"/>
        <v>0</v>
      </c>
      <c r="AB8" s="84">
        <f t="shared" si="2"/>
        <v>10000</v>
      </c>
      <c r="AC8" s="84">
        <f t="shared" si="2"/>
        <v>0</v>
      </c>
      <c r="AD8" s="84">
        <f t="shared" si="2"/>
        <v>10000</v>
      </c>
      <c r="AE8" s="84">
        <f t="shared" si="2"/>
        <v>0</v>
      </c>
      <c r="AF8" s="84">
        <f t="shared" si="2"/>
        <v>0</v>
      </c>
    </row>
    <row r="9" spans="1:32" s="76" customFormat="1" ht="29.25" customHeight="1">
      <c r="A9" s="73"/>
      <c r="B9" s="73"/>
      <c r="C9" s="73"/>
      <c r="D9" s="73"/>
      <c r="E9" s="86"/>
      <c r="F9" s="73" t="s">
        <v>481</v>
      </c>
      <c r="G9" s="87"/>
      <c r="H9" s="83">
        <f>SUM(I9:J9,K9,N9,O9)</f>
        <v>0</v>
      </c>
      <c r="I9" s="87"/>
      <c r="J9" s="87"/>
      <c r="K9" s="83">
        <f>SUM(L9:M9)</f>
        <v>0</v>
      </c>
      <c r="L9" s="87"/>
      <c r="M9" s="87"/>
      <c r="N9" s="87"/>
      <c r="O9" s="87"/>
      <c r="P9" s="83">
        <f>SUM(Q9:R9,S9,V9,W9)</f>
        <v>0</v>
      </c>
      <c r="Q9" s="87"/>
      <c r="R9" s="87"/>
      <c r="S9" s="83">
        <f>SUM(T9:U9)</f>
        <v>0</v>
      </c>
      <c r="T9" s="87"/>
      <c r="U9" s="87"/>
      <c r="V9" s="87"/>
      <c r="W9" s="87"/>
      <c r="X9" s="87"/>
      <c r="Y9" s="100">
        <f>SUM(Z9:AA9,AB9,AE9,AF9)</f>
        <v>0</v>
      </c>
      <c r="Z9" s="87"/>
      <c r="AA9" s="87"/>
      <c r="AB9" s="100">
        <f>SUM(AC9:AD9)</f>
        <v>0</v>
      </c>
      <c r="AC9" s="101"/>
      <c r="AD9" s="101"/>
      <c r="AE9" s="102"/>
      <c r="AF9" s="87"/>
    </row>
    <row r="10" spans="1:32" s="76" customFormat="1" ht="29.25" customHeight="1">
      <c r="A10" s="73"/>
      <c r="B10" s="73"/>
      <c r="C10" s="73"/>
      <c r="D10" s="73"/>
      <c r="E10" s="86"/>
      <c r="F10" s="73" t="s">
        <v>482</v>
      </c>
      <c r="G10" s="87">
        <v>10000</v>
      </c>
      <c r="H10" s="83">
        <f>SUM(I10:J10,K10,N10,O10)</f>
        <v>7000</v>
      </c>
      <c r="I10" s="87"/>
      <c r="J10" s="87"/>
      <c r="K10" s="83">
        <f>SUM(L10:M10)</f>
        <v>7000</v>
      </c>
      <c r="L10" s="87"/>
      <c r="M10" s="87">
        <v>7000</v>
      </c>
      <c r="N10" s="87"/>
      <c r="O10" s="87"/>
      <c r="P10" s="83">
        <f>SUM(Q10:R10,S10,V10,W10)</f>
        <v>3000</v>
      </c>
      <c r="Q10" s="87"/>
      <c r="R10" s="87"/>
      <c r="S10" s="83">
        <f>SUM(T10:U10)</f>
        <v>3000</v>
      </c>
      <c r="T10" s="87"/>
      <c r="U10" s="87">
        <v>3000</v>
      </c>
      <c r="V10" s="87"/>
      <c r="W10" s="87"/>
      <c r="X10" s="87">
        <v>10000</v>
      </c>
      <c r="Y10" s="100">
        <f>SUM(Z10:AA10,AB10,AE10,AF10)</f>
        <v>10000</v>
      </c>
      <c r="Z10" s="87"/>
      <c r="AA10" s="87"/>
      <c r="AB10" s="100">
        <f>SUM(AC10:AD10)</f>
        <v>10000</v>
      </c>
      <c r="AC10" s="101"/>
      <c r="AD10" s="101">
        <v>10000</v>
      </c>
      <c r="AE10" s="102"/>
      <c r="AF10" s="87"/>
    </row>
    <row r="11" spans="1:32" s="77" customFormat="1" ht="29.25" customHeight="1">
      <c r="A11" s="84"/>
      <c r="B11" s="84"/>
      <c r="C11" s="84"/>
      <c r="D11" s="84"/>
      <c r="E11" s="85" t="s">
        <v>483</v>
      </c>
      <c r="F11" s="84"/>
      <c r="G11" s="84">
        <f>SUM(G12:G15)</f>
        <v>0</v>
      </c>
      <c r="H11" s="84">
        <f>SUM(H12:H15)</f>
        <v>0</v>
      </c>
      <c r="I11" s="84">
        <f>SUM(I12:I15)</f>
        <v>0</v>
      </c>
      <c r="J11" s="84">
        <f aca="true" t="shared" si="3" ref="J11:AF11">SUM(J12:J15)</f>
        <v>0</v>
      </c>
      <c r="K11" s="84">
        <f t="shared" si="3"/>
        <v>0</v>
      </c>
      <c r="L11" s="84">
        <f t="shared" si="3"/>
        <v>0</v>
      </c>
      <c r="M11" s="84">
        <f t="shared" si="3"/>
        <v>0</v>
      </c>
      <c r="N11" s="84">
        <f t="shared" si="3"/>
        <v>0</v>
      </c>
      <c r="O11" s="84">
        <f t="shared" si="3"/>
        <v>0</v>
      </c>
      <c r="P11" s="84">
        <f t="shared" si="3"/>
        <v>0</v>
      </c>
      <c r="Q11" s="84">
        <f t="shared" si="3"/>
        <v>0</v>
      </c>
      <c r="R11" s="84">
        <f t="shared" si="3"/>
        <v>0</v>
      </c>
      <c r="S11" s="84">
        <f t="shared" si="3"/>
        <v>0</v>
      </c>
      <c r="T11" s="84">
        <f t="shared" si="3"/>
        <v>0</v>
      </c>
      <c r="U11" s="84">
        <f t="shared" si="3"/>
        <v>0</v>
      </c>
      <c r="V11" s="84">
        <f t="shared" si="3"/>
        <v>0</v>
      </c>
      <c r="W11" s="84">
        <f t="shared" si="3"/>
        <v>0</v>
      </c>
      <c r="X11" s="84">
        <f t="shared" si="3"/>
        <v>0</v>
      </c>
      <c r="Y11" s="84">
        <f t="shared" si="3"/>
        <v>0</v>
      </c>
      <c r="Z11" s="84">
        <f t="shared" si="3"/>
        <v>0</v>
      </c>
      <c r="AA11" s="84">
        <f t="shared" si="3"/>
        <v>0</v>
      </c>
      <c r="AB11" s="84">
        <f t="shared" si="3"/>
        <v>0</v>
      </c>
      <c r="AC11" s="84">
        <f t="shared" si="3"/>
        <v>0</v>
      </c>
      <c r="AD11" s="84">
        <f t="shared" si="3"/>
        <v>0</v>
      </c>
      <c r="AE11" s="84">
        <f t="shared" si="3"/>
        <v>0</v>
      </c>
      <c r="AF11" s="84">
        <f t="shared" si="3"/>
        <v>0</v>
      </c>
    </row>
    <row r="12" spans="1:32" s="76" customFormat="1" ht="29.25" customHeight="1">
      <c r="A12" s="73"/>
      <c r="B12" s="73"/>
      <c r="C12" s="73"/>
      <c r="D12" s="73"/>
      <c r="E12" s="73"/>
      <c r="F12" s="88" t="s">
        <v>484</v>
      </c>
      <c r="G12" s="87"/>
      <c r="H12" s="83">
        <f>SUM(I12:J12,K12,N12,O12)</f>
        <v>0</v>
      </c>
      <c r="I12" s="87"/>
      <c r="J12" s="87"/>
      <c r="K12" s="83">
        <f>SUM(L12:M12)</f>
        <v>0</v>
      </c>
      <c r="L12" s="87"/>
      <c r="M12" s="87"/>
      <c r="N12" s="87"/>
      <c r="O12" s="87"/>
      <c r="P12" s="83">
        <f>SUM(Q12:R12,S12,V12,W12)</f>
        <v>0</v>
      </c>
      <c r="Q12" s="87"/>
      <c r="R12" s="87"/>
      <c r="S12" s="83">
        <f>SUM(T12:U12)</f>
        <v>0</v>
      </c>
      <c r="T12" s="87"/>
      <c r="U12" s="87"/>
      <c r="V12" s="87"/>
      <c r="W12" s="87"/>
      <c r="X12" s="87"/>
      <c r="Y12" s="100">
        <f>SUM(Z12:AA12,AB12,AE12,AF12)</f>
        <v>0</v>
      </c>
      <c r="Z12" s="87"/>
      <c r="AA12" s="87"/>
      <c r="AB12" s="100">
        <f>SUM(AC12:AD12)</f>
        <v>0</v>
      </c>
      <c r="AC12" s="87"/>
      <c r="AD12" s="87"/>
      <c r="AE12" s="87"/>
      <c r="AF12" s="87"/>
    </row>
    <row r="13" spans="1:32" s="76" customFormat="1" ht="29.25" customHeight="1">
      <c r="A13" s="73"/>
      <c r="B13" s="73"/>
      <c r="C13" s="73"/>
      <c r="D13" s="73"/>
      <c r="E13" s="73"/>
      <c r="F13" s="88" t="s">
        <v>485</v>
      </c>
      <c r="G13" s="87"/>
      <c r="H13" s="83">
        <f>SUM(I13:J13,K13,N13,O13)</f>
        <v>0</v>
      </c>
      <c r="I13" s="87"/>
      <c r="J13" s="87"/>
      <c r="K13" s="83">
        <f>SUM(L13:M13)</f>
        <v>0</v>
      </c>
      <c r="L13" s="87"/>
      <c r="M13" s="87"/>
      <c r="N13" s="87"/>
      <c r="O13" s="87"/>
      <c r="P13" s="83">
        <f>SUM(Q13:R13,S13,V13,W13)</f>
        <v>0</v>
      </c>
      <c r="Q13" s="87"/>
      <c r="R13" s="87"/>
      <c r="S13" s="83">
        <f>SUM(T13:U13)</f>
        <v>0</v>
      </c>
      <c r="T13" s="87"/>
      <c r="U13" s="87"/>
      <c r="V13" s="87"/>
      <c r="W13" s="87"/>
      <c r="X13" s="87"/>
      <c r="Y13" s="100">
        <f>SUM(Z13:AA13,AB13,AE13,AF13)</f>
        <v>0</v>
      </c>
      <c r="Z13" s="87"/>
      <c r="AA13" s="87"/>
      <c r="AB13" s="100">
        <f>SUM(AC13:AD13)</f>
        <v>0</v>
      </c>
      <c r="AC13" s="87"/>
      <c r="AD13" s="87"/>
      <c r="AE13" s="87"/>
      <c r="AF13" s="87"/>
    </row>
    <row r="14" spans="1:32" s="76" customFormat="1" ht="29.25" customHeight="1">
      <c r="A14" s="73"/>
      <c r="B14" s="73"/>
      <c r="C14" s="73"/>
      <c r="D14" s="73"/>
      <c r="E14" s="73"/>
      <c r="F14" s="88" t="s">
        <v>486</v>
      </c>
      <c r="G14" s="87"/>
      <c r="H14" s="83">
        <f>SUM(I14:J14,K14,N14,O14)</f>
        <v>0</v>
      </c>
      <c r="I14" s="87"/>
      <c r="J14" s="87"/>
      <c r="K14" s="83">
        <f>SUM(L14:M14)</f>
        <v>0</v>
      </c>
      <c r="L14" s="87"/>
      <c r="M14" s="87"/>
      <c r="N14" s="87"/>
      <c r="O14" s="87"/>
      <c r="P14" s="83">
        <f>SUM(Q14:R14,S14,V14,W14)</f>
        <v>0</v>
      </c>
      <c r="Q14" s="87"/>
      <c r="R14" s="87"/>
      <c r="S14" s="83">
        <f>SUM(T14:U14)</f>
        <v>0</v>
      </c>
      <c r="T14" s="87"/>
      <c r="U14" s="87"/>
      <c r="V14" s="87"/>
      <c r="W14" s="87"/>
      <c r="X14" s="87"/>
      <c r="Y14" s="100">
        <f>SUM(Z14:AA14,AB14,AE14,AF14)</f>
        <v>0</v>
      </c>
      <c r="Z14" s="87"/>
      <c r="AA14" s="87"/>
      <c r="AB14" s="100">
        <f>SUM(AC14:AD14)</f>
        <v>0</v>
      </c>
      <c r="AC14" s="87"/>
      <c r="AD14" s="87"/>
      <c r="AE14" s="87"/>
      <c r="AF14" s="87"/>
    </row>
    <row r="15" spans="1:32" s="76" customFormat="1" ht="29.25" customHeight="1">
      <c r="A15" s="73"/>
      <c r="B15" s="73"/>
      <c r="C15" s="73"/>
      <c r="D15" s="73"/>
      <c r="E15" s="73"/>
      <c r="F15" s="73" t="s">
        <v>487</v>
      </c>
      <c r="G15" s="87"/>
      <c r="H15" s="83">
        <f>SUM(I15:J15,K15,N15,O15)</f>
        <v>0</v>
      </c>
      <c r="I15" s="87"/>
      <c r="J15" s="87"/>
      <c r="K15" s="83">
        <f>SUM(L15:M15)</f>
        <v>0</v>
      </c>
      <c r="L15" s="87"/>
      <c r="M15" s="87"/>
      <c r="N15" s="87"/>
      <c r="O15" s="87"/>
      <c r="P15" s="83">
        <f>SUM(Q15:R15,S15,V15,W15)</f>
        <v>0</v>
      </c>
      <c r="Q15" s="87"/>
      <c r="R15" s="87"/>
      <c r="S15" s="83">
        <f>SUM(T15:U15)</f>
        <v>0</v>
      </c>
      <c r="T15" s="87"/>
      <c r="U15" s="87"/>
      <c r="V15" s="87"/>
      <c r="W15" s="87"/>
      <c r="X15" s="87"/>
      <c r="Y15" s="100">
        <f>SUM(Z15:AA15,AB15,AE15,AF15)</f>
        <v>0</v>
      </c>
      <c r="Z15" s="87"/>
      <c r="AA15" s="87"/>
      <c r="AB15" s="100">
        <f>SUM(AC15:AD15)</f>
        <v>0</v>
      </c>
      <c r="AC15" s="87"/>
      <c r="AD15" s="87"/>
      <c r="AE15" s="87"/>
      <c r="AF15" s="87"/>
    </row>
    <row r="18" spans="6:13" ht="14.25" customHeight="1">
      <c r="F18" s="89"/>
      <c r="G18" s="89"/>
      <c r="H18" s="89"/>
      <c r="I18" s="89"/>
      <c r="J18" s="89"/>
      <c r="K18" s="89"/>
      <c r="L18" s="89"/>
      <c r="M18" s="89"/>
    </row>
    <row r="19" spans="6:13" ht="14.25" customHeight="1">
      <c r="F19" s="89"/>
      <c r="G19" s="89"/>
      <c r="H19" s="89"/>
      <c r="I19" s="89"/>
      <c r="J19" s="89"/>
      <c r="K19" s="89"/>
      <c r="L19" s="89"/>
      <c r="M19" s="89"/>
    </row>
    <row r="20" spans="6:13" ht="14.25" customHeight="1">
      <c r="F20" s="89"/>
      <c r="G20" s="89"/>
      <c r="H20" s="89"/>
      <c r="I20" s="89"/>
      <c r="J20" s="89"/>
      <c r="K20" s="89"/>
      <c r="L20" s="89"/>
      <c r="M20" s="89"/>
    </row>
    <row r="21" spans="6:13" ht="14.25" customHeight="1">
      <c r="F21" s="89"/>
      <c r="G21" s="89"/>
      <c r="H21" s="89"/>
      <c r="I21" s="89"/>
      <c r="J21" s="89"/>
      <c r="K21" s="89"/>
      <c r="L21" s="89"/>
      <c r="M21" s="89"/>
    </row>
    <row r="22" spans="6:13" ht="14.25" customHeight="1">
      <c r="F22" s="89"/>
      <c r="G22" s="89"/>
      <c r="H22" s="89"/>
      <c r="I22" s="89"/>
      <c r="J22" s="89"/>
      <c r="K22" s="89"/>
      <c r="L22" s="89"/>
      <c r="M22" s="89"/>
    </row>
  </sheetData>
  <sheetProtection/>
  <mergeCells count="31">
    <mergeCell ref="H4:O4"/>
    <mergeCell ref="P4:W4"/>
    <mergeCell ref="Y4:AF4"/>
    <mergeCell ref="K5:M5"/>
    <mergeCell ref="S5:U5"/>
    <mergeCell ref="AB5:AD5"/>
    <mergeCell ref="A4:A6"/>
    <mergeCell ref="B4:B6"/>
    <mergeCell ref="C4:C6"/>
    <mergeCell ref="D4:D6"/>
    <mergeCell ref="E4:E6"/>
    <mergeCell ref="F4:F6"/>
    <mergeCell ref="G4:G6"/>
    <mergeCell ref="H5:H6"/>
    <mergeCell ref="I5:I6"/>
    <mergeCell ref="J5:J6"/>
    <mergeCell ref="N5:N6"/>
    <mergeCell ref="O5:O6"/>
    <mergeCell ref="P5:P6"/>
    <mergeCell ref="Q5:Q6"/>
    <mergeCell ref="R5:R6"/>
    <mergeCell ref="V5:V6"/>
    <mergeCell ref="W5:W6"/>
    <mergeCell ref="X4:X6"/>
    <mergeCell ref="Y5:Y6"/>
    <mergeCell ref="Z5:Z6"/>
    <mergeCell ref="AA5:AA6"/>
    <mergeCell ref="AE5:AE6"/>
    <mergeCell ref="AF5:AF6"/>
    <mergeCell ref="F18:M22"/>
    <mergeCell ref="A1:AF3"/>
  </mergeCells>
  <printOptions/>
  <pageMargins left="0.2" right="0.16" top="0.37" bottom="0.54" header="0.51" footer="0.51"/>
  <pageSetup errors="blank" horizontalDpi="600" verticalDpi="600" orientation="landscape" paperSize="9" scale="60"/>
</worksheet>
</file>

<file path=xl/worksheets/sheet16.xml><?xml version="1.0" encoding="utf-8"?>
<worksheet xmlns="http://schemas.openxmlformats.org/spreadsheetml/2006/main" xmlns:r="http://schemas.openxmlformats.org/officeDocument/2006/relationships">
  <sheetPr codeName="Sheet18"/>
  <dimension ref="A1:AL14"/>
  <sheetViews>
    <sheetView showZeros="0" workbookViewId="0" topLeftCell="A1">
      <selection activeCell="M26" sqref="M26:N26"/>
    </sheetView>
  </sheetViews>
  <sheetFormatPr defaultColWidth="9.140625" defaultRowHeight="14.25" customHeight="1"/>
  <cols>
    <col min="1" max="1" width="6.00390625" style="0" customWidth="1"/>
    <col min="2" max="2" width="6.00390625" style="0" hidden="1" customWidth="1"/>
    <col min="3" max="3" width="9.00390625" style="0" customWidth="1"/>
    <col min="4" max="4" width="8.00390625" style="0" hidden="1" customWidth="1"/>
    <col min="5" max="5" width="8.8515625" style="0" customWidth="1"/>
    <col min="6" max="6" width="9.7109375" style="0" customWidth="1"/>
    <col min="7" max="9" width="8.8515625" style="0" customWidth="1"/>
    <col min="10" max="10" width="7.421875" style="0" customWidth="1"/>
    <col min="11" max="21" width="8.8515625" style="0" customWidth="1"/>
    <col min="22" max="16384" width="6.00390625" style="0" customWidth="1"/>
  </cols>
  <sheetData>
    <row r="1" spans="1:21" ht="13.5" customHeight="1">
      <c r="A1" s="65" t="s">
        <v>488</v>
      </c>
      <c r="B1" s="65"/>
      <c r="C1" s="65"/>
      <c r="D1" s="65"/>
      <c r="E1" s="65"/>
      <c r="F1" s="65"/>
      <c r="G1" s="65"/>
      <c r="H1" s="65"/>
      <c r="I1" s="65"/>
      <c r="J1" s="65"/>
      <c r="K1" s="65"/>
      <c r="L1" s="65"/>
      <c r="M1" s="65"/>
      <c r="N1" s="65"/>
      <c r="O1" s="65"/>
      <c r="P1" s="65"/>
      <c r="Q1" s="65"/>
      <c r="R1" s="65"/>
      <c r="S1" s="65"/>
      <c r="T1" s="65"/>
      <c r="U1" s="65"/>
    </row>
    <row r="2" spans="1:21" ht="13.5" customHeight="1">
      <c r="A2" s="65"/>
      <c r="B2" s="65"/>
      <c r="C2" s="65"/>
      <c r="D2" s="65"/>
      <c r="E2" s="65"/>
      <c r="F2" s="65"/>
      <c r="G2" s="65"/>
      <c r="H2" s="65"/>
      <c r="I2" s="65"/>
      <c r="J2" s="65"/>
      <c r="K2" s="65"/>
      <c r="L2" s="65"/>
      <c r="M2" s="65"/>
      <c r="N2" s="65"/>
      <c r="O2" s="65"/>
      <c r="P2" s="65"/>
      <c r="Q2" s="65"/>
      <c r="R2" s="65"/>
      <c r="S2" s="65"/>
      <c r="T2" s="65"/>
      <c r="U2" s="65"/>
    </row>
    <row r="3" spans="1:21" ht="13.5" customHeight="1">
      <c r="A3" s="65"/>
      <c r="B3" s="65"/>
      <c r="C3" s="65"/>
      <c r="D3" s="65"/>
      <c r="E3" s="65"/>
      <c r="F3" s="65"/>
      <c r="G3" s="65"/>
      <c r="H3" s="65"/>
      <c r="I3" s="65"/>
      <c r="J3" s="65"/>
      <c r="K3" s="65"/>
      <c r="L3" s="65"/>
      <c r="M3" s="65"/>
      <c r="N3" s="65"/>
      <c r="O3" s="65"/>
      <c r="P3" s="65"/>
      <c r="Q3" s="65"/>
      <c r="R3" s="65"/>
      <c r="S3" s="65"/>
      <c r="T3" s="65"/>
      <c r="U3" s="65"/>
    </row>
    <row r="4" spans="1:23" ht="15" customHeight="1">
      <c r="A4" s="66" t="s">
        <v>489</v>
      </c>
      <c r="B4" s="66"/>
      <c r="C4" s="67"/>
      <c r="G4" s="67"/>
      <c r="H4" s="67"/>
      <c r="I4" s="67"/>
      <c r="J4" s="67"/>
      <c r="K4" s="67"/>
      <c r="L4" s="67"/>
      <c r="M4" s="67"/>
      <c r="N4" s="67"/>
      <c r="O4" s="67"/>
      <c r="P4" s="67"/>
      <c r="Q4" s="67"/>
      <c r="R4" s="67"/>
      <c r="S4" s="67"/>
      <c r="T4" s="75"/>
      <c r="U4" s="75"/>
      <c r="W4" s="76"/>
    </row>
    <row r="5" spans="1:21" ht="24" customHeight="1">
      <c r="A5" s="39" t="s">
        <v>155</v>
      </c>
      <c r="B5" s="39" t="s">
        <v>156</v>
      </c>
      <c r="C5" s="39" t="s">
        <v>355</v>
      </c>
      <c r="D5" s="39" t="s">
        <v>156</v>
      </c>
      <c r="E5" s="39" t="s">
        <v>356</v>
      </c>
      <c r="F5" s="39" t="s">
        <v>106</v>
      </c>
      <c r="G5" s="39" t="s">
        <v>490</v>
      </c>
      <c r="H5" s="42"/>
      <c r="I5" s="39" t="s">
        <v>491</v>
      </c>
      <c r="J5" s="74"/>
      <c r="K5" s="39" t="s">
        <v>135</v>
      </c>
      <c r="L5" s="74"/>
      <c r="M5" s="74"/>
      <c r="N5" s="39" t="s">
        <v>492</v>
      </c>
      <c r="O5" s="74"/>
      <c r="P5" s="39" t="s">
        <v>493</v>
      </c>
      <c r="Q5" s="74"/>
      <c r="R5" s="39" t="s">
        <v>494</v>
      </c>
      <c r="S5" s="74"/>
      <c r="T5" s="39" t="s">
        <v>495</v>
      </c>
      <c r="U5" s="74"/>
    </row>
    <row r="6" spans="1:21" ht="24" customHeight="1">
      <c r="A6" s="42"/>
      <c r="B6" s="42"/>
      <c r="C6" s="42"/>
      <c r="D6" s="42"/>
      <c r="E6" s="42"/>
      <c r="F6" s="39" t="s">
        <v>160</v>
      </c>
      <c r="G6" s="39" t="s">
        <v>496</v>
      </c>
      <c r="H6" s="39" t="s">
        <v>160</v>
      </c>
      <c r="I6" s="39" t="s">
        <v>496</v>
      </c>
      <c r="J6" s="39" t="s">
        <v>160</v>
      </c>
      <c r="K6" s="39" t="s">
        <v>497</v>
      </c>
      <c r="L6" s="39" t="s">
        <v>498</v>
      </c>
      <c r="M6" s="39" t="s">
        <v>160</v>
      </c>
      <c r="N6" s="39" t="s">
        <v>496</v>
      </c>
      <c r="O6" s="39" t="s">
        <v>160</v>
      </c>
      <c r="P6" s="39" t="s">
        <v>496</v>
      </c>
      <c r="Q6" s="39" t="s">
        <v>160</v>
      </c>
      <c r="R6" s="39" t="s">
        <v>496</v>
      </c>
      <c r="S6" s="39" t="s">
        <v>160</v>
      </c>
      <c r="T6" s="39" t="s">
        <v>496</v>
      </c>
      <c r="U6" s="39" t="s">
        <v>160</v>
      </c>
    </row>
    <row r="7" spans="1:38" s="64" customFormat="1" ht="18.75" customHeight="1">
      <c r="A7" s="68"/>
      <c r="B7" s="68"/>
      <c r="C7" s="68"/>
      <c r="D7" s="68"/>
      <c r="E7" s="69" t="s">
        <v>106</v>
      </c>
      <c r="F7" s="70">
        <f>SUM(F8:F14)</f>
        <v>0</v>
      </c>
      <c r="G7" s="70">
        <f aca="true" t="shared" si="0" ref="G7:U7">SUM(G8:G14)</f>
        <v>0</v>
      </c>
      <c r="H7" s="70">
        <f t="shared" si="0"/>
        <v>0</v>
      </c>
      <c r="I7" s="70">
        <f t="shared" si="0"/>
        <v>0</v>
      </c>
      <c r="J7" s="70">
        <f t="shared" si="0"/>
        <v>0</v>
      </c>
      <c r="K7" s="70">
        <f t="shared" si="0"/>
        <v>0</v>
      </c>
      <c r="L7" s="70">
        <f t="shared" si="0"/>
        <v>0</v>
      </c>
      <c r="M7" s="70">
        <f t="shared" si="0"/>
        <v>0</v>
      </c>
      <c r="N7" s="70">
        <f t="shared" si="0"/>
        <v>0</v>
      </c>
      <c r="O7" s="70">
        <f t="shared" si="0"/>
        <v>0</v>
      </c>
      <c r="P7" s="70">
        <f t="shared" si="0"/>
        <v>0</v>
      </c>
      <c r="Q7" s="70">
        <f t="shared" si="0"/>
        <v>0</v>
      </c>
      <c r="R7" s="70">
        <f t="shared" si="0"/>
        <v>0</v>
      </c>
      <c r="S7" s="70">
        <f t="shared" si="0"/>
        <v>0</v>
      </c>
      <c r="T7" s="70">
        <f t="shared" si="0"/>
        <v>0</v>
      </c>
      <c r="U7" s="70">
        <f t="shared" si="0"/>
        <v>0</v>
      </c>
      <c r="AK7" s="64">
        <f>SUM(K7,R7:U7,W7,AB7)*0.08</f>
        <v>0</v>
      </c>
      <c r="AL7" s="64">
        <f>SUM(L7:O7,R7:T7,AB7)*0.35</f>
        <v>0</v>
      </c>
    </row>
    <row r="8" spans="1:21" ht="22.5" customHeight="1">
      <c r="A8" s="71"/>
      <c r="B8" s="71"/>
      <c r="C8" s="71"/>
      <c r="D8" s="71"/>
      <c r="E8" s="39"/>
      <c r="F8" s="70">
        <f>SUM(H8,J8,M8,O8,Q8,S8,U8)</f>
        <v>0</v>
      </c>
      <c r="G8" s="72"/>
      <c r="H8" s="72"/>
      <c r="I8" s="72"/>
      <c r="J8" s="72"/>
      <c r="K8" s="72"/>
      <c r="L8" s="72"/>
      <c r="M8" s="72"/>
      <c r="N8" s="72"/>
      <c r="O8" s="72"/>
      <c r="P8" s="72"/>
      <c r="Q8" s="72"/>
      <c r="R8" s="72"/>
      <c r="S8" s="72"/>
      <c r="T8" s="72"/>
      <c r="U8" s="72"/>
    </row>
    <row r="9" spans="1:21" ht="22.5" customHeight="1">
      <c r="A9" s="73"/>
      <c r="B9" s="73"/>
      <c r="C9" s="73"/>
      <c r="D9" s="73"/>
      <c r="E9" s="73"/>
      <c r="F9" s="70">
        <f aca="true" t="shared" si="1" ref="F9:F14">SUM(H9,J9,M9,O9,Q9,S9,U9)</f>
        <v>0</v>
      </c>
      <c r="G9" s="73"/>
      <c r="H9" s="73"/>
      <c r="I9" s="73"/>
      <c r="J9" s="73"/>
      <c r="K9" s="73"/>
      <c r="L9" s="73"/>
      <c r="M9" s="73"/>
      <c r="N9" s="73"/>
      <c r="O9" s="73"/>
      <c r="P9" s="73"/>
      <c r="Q9" s="73"/>
      <c r="R9" s="73"/>
      <c r="S9" s="73"/>
      <c r="T9" s="73"/>
      <c r="U9" s="73"/>
    </row>
    <row r="10" spans="1:21" ht="22.5" customHeight="1">
      <c r="A10" s="73"/>
      <c r="B10" s="73"/>
      <c r="C10" s="73"/>
      <c r="D10" s="73"/>
      <c r="E10" s="73"/>
      <c r="F10" s="70">
        <f t="shared" si="1"/>
        <v>0</v>
      </c>
      <c r="G10" s="73"/>
      <c r="H10" s="73"/>
      <c r="I10" s="73"/>
      <c r="J10" s="73"/>
      <c r="K10" s="73"/>
      <c r="L10" s="73"/>
      <c r="M10" s="73"/>
      <c r="N10" s="73"/>
      <c r="O10" s="73"/>
      <c r="P10" s="73"/>
      <c r="Q10" s="73"/>
      <c r="R10" s="73"/>
      <c r="S10" s="73"/>
      <c r="T10" s="73"/>
      <c r="U10" s="73"/>
    </row>
    <row r="11" spans="1:21" ht="22.5" customHeight="1">
      <c r="A11" s="73"/>
      <c r="B11" s="73"/>
      <c r="C11" s="73"/>
      <c r="D11" s="73"/>
      <c r="E11" s="73"/>
      <c r="F11" s="70">
        <f t="shared" si="1"/>
        <v>0</v>
      </c>
      <c r="G11" s="73"/>
      <c r="H11" s="73"/>
      <c r="I11" s="73"/>
      <c r="J11" s="73"/>
      <c r="K11" s="73"/>
      <c r="L11" s="73"/>
      <c r="M11" s="73"/>
      <c r="N11" s="73"/>
      <c r="O11" s="73"/>
      <c r="P11" s="73"/>
      <c r="Q11" s="73"/>
      <c r="R11" s="73"/>
      <c r="S11" s="73"/>
      <c r="T11" s="73"/>
      <c r="U11" s="73"/>
    </row>
    <row r="12" spans="1:21" ht="22.5" customHeight="1">
      <c r="A12" s="73"/>
      <c r="B12" s="73"/>
      <c r="C12" s="73"/>
      <c r="D12" s="73"/>
      <c r="E12" s="73"/>
      <c r="F12" s="70">
        <f t="shared" si="1"/>
        <v>0</v>
      </c>
      <c r="G12" s="73"/>
      <c r="H12" s="73"/>
      <c r="I12" s="73"/>
      <c r="J12" s="73"/>
      <c r="K12" s="73"/>
      <c r="L12" s="73"/>
      <c r="M12" s="73"/>
      <c r="N12" s="73"/>
      <c r="O12" s="73"/>
      <c r="P12" s="73"/>
      <c r="Q12" s="73"/>
      <c r="R12" s="73"/>
      <c r="S12" s="73"/>
      <c r="T12" s="73"/>
      <c r="U12" s="73"/>
    </row>
    <row r="13" spans="1:21" ht="22.5" customHeight="1">
      <c r="A13" s="73"/>
      <c r="B13" s="73"/>
      <c r="C13" s="73"/>
      <c r="D13" s="73"/>
      <c r="E13" s="73"/>
      <c r="F13" s="70">
        <f t="shared" si="1"/>
        <v>0</v>
      </c>
      <c r="G13" s="73"/>
      <c r="H13" s="73"/>
      <c r="I13" s="73"/>
      <c r="J13" s="73"/>
      <c r="K13" s="73"/>
      <c r="L13" s="73"/>
      <c r="M13" s="73"/>
      <c r="N13" s="73"/>
      <c r="O13" s="73"/>
      <c r="P13" s="73"/>
      <c r="Q13" s="73"/>
      <c r="R13" s="73"/>
      <c r="S13" s="73"/>
      <c r="T13" s="73"/>
      <c r="U13" s="73"/>
    </row>
    <row r="14" spans="1:21" ht="22.5" customHeight="1">
      <c r="A14" s="73"/>
      <c r="B14" s="73"/>
      <c r="C14" s="73"/>
      <c r="D14" s="73"/>
      <c r="E14" s="73"/>
      <c r="F14" s="70">
        <f t="shared" si="1"/>
        <v>0</v>
      </c>
      <c r="G14" s="73"/>
      <c r="H14" s="73"/>
      <c r="I14" s="73"/>
      <c r="J14" s="73"/>
      <c r="K14" s="73"/>
      <c r="L14" s="73"/>
      <c r="M14" s="73"/>
      <c r="N14" s="73"/>
      <c r="O14" s="73"/>
      <c r="P14" s="73"/>
      <c r="Q14" s="73"/>
      <c r="R14" s="73"/>
      <c r="S14" s="73"/>
      <c r="T14" s="73"/>
      <c r="U14" s="73"/>
    </row>
  </sheetData>
  <sheetProtection/>
  <mergeCells count="15">
    <mergeCell ref="A4:C4"/>
    <mergeCell ref="T4:U4"/>
    <mergeCell ref="G5:H5"/>
    <mergeCell ref="I5:J5"/>
    <mergeCell ref="K5:M5"/>
    <mergeCell ref="N5:O5"/>
    <mergeCell ref="P5:Q5"/>
    <mergeCell ref="R5:S5"/>
    <mergeCell ref="T5:U5"/>
    <mergeCell ref="A5:A6"/>
    <mergeCell ref="B5:B6"/>
    <mergeCell ref="C5:C6"/>
    <mergeCell ref="D5:D6"/>
    <mergeCell ref="E5:E6"/>
    <mergeCell ref="A1:U3"/>
  </mergeCells>
  <printOptions/>
  <pageMargins left="0.14" right="0.14" top="0.98" bottom="0.98" header="0.51" footer="0.51"/>
  <pageSetup errors="blank" horizontalDpi="600" verticalDpi="600" orientation="landscape" paperSize="9" scale="95"/>
</worksheet>
</file>

<file path=xl/worksheets/sheet17.xml><?xml version="1.0" encoding="utf-8"?>
<worksheet xmlns="http://schemas.openxmlformats.org/spreadsheetml/2006/main" xmlns:r="http://schemas.openxmlformats.org/officeDocument/2006/relationships">
  <sheetPr>
    <pageSetUpPr fitToPage="1"/>
  </sheetPr>
  <dimension ref="A1:X14"/>
  <sheetViews>
    <sheetView workbookViewId="0" topLeftCell="A1">
      <selection activeCell="K9" sqref="K9"/>
    </sheetView>
  </sheetViews>
  <sheetFormatPr defaultColWidth="9.140625" defaultRowHeight="12"/>
  <cols>
    <col min="1" max="1" width="9.140625" style="35" customWidth="1"/>
    <col min="2" max="2" width="9.140625" style="35" hidden="1" customWidth="1"/>
    <col min="3" max="4" width="9.140625" style="35" customWidth="1"/>
    <col min="5" max="5" width="9.7109375" style="35" customWidth="1"/>
    <col min="6" max="7" width="10.28125" style="35" bestFit="1" customWidth="1"/>
    <col min="8" max="8" width="12.421875" style="35" customWidth="1"/>
    <col min="9" max="11" width="10.28125" style="35" bestFit="1" customWidth="1"/>
    <col min="12" max="12" width="14.421875" style="35" customWidth="1"/>
    <col min="13" max="13" width="14.7109375" style="35" customWidth="1"/>
    <col min="14" max="14" width="9.140625" style="35" customWidth="1"/>
    <col min="15" max="17" width="10.28125" style="35" customWidth="1"/>
    <col min="18" max="18" width="11.421875" style="35" customWidth="1"/>
    <col min="19" max="32" width="10.28125" style="35" customWidth="1"/>
    <col min="33" max="16384" width="9.140625" style="35" customWidth="1"/>
  </cols>
  <sheetData>
    <row r="1" spans="5:18" ht="27" customHeight="1">
      <c r="E1" s="36" t="s">
        <v>499</v>
      </c>
      <c r="F1" s="36"/>
      <c r="G1" s="36"/>
      <c r="H1" s="36"/>
      <c r="I1" s="36"/>
      <c r="J1" s="36"/>
      <c r="K1" s="36"/>
      <c r="L1" s="36"/>
      <c r="M1" s="36"/>
      <c r="N1" s="36"/>
      <c r="O1" s="36"/>
      <c r="P1" s="36"/>
      <c r="Q1" s="36"/>
      <c r="R1" s="36"/>
    </row>
    <row r="2" spans="1:18" s="31" customFormat="1" ht="27" customHeight="1">
      <c r="A2" s="37" t="s">
        <v>500</v>
      </c>
      <c r="B2" s="37"/>
      <c r="C2" s="37"/>
      <c r="D2" s="37"/>
      <c r="E2" s="37"/>
      <c r="F2" s="37"/>
      <c r="G2" s="37"/>
      <c r="K2" s="50"/>
      <c r="L2" s="50"/>
      <c r="M2" s="50"/>
      <c r="O2" s="51"/>
      <c r="Q2" s="51" t="s">
        <v>501</v>
      </c>
      <c r="R2" s="51"/>
    </row>
    <row r="3" spans="1:18" s="32" customFormat="1" ht="29.25" customHeight="1">
      <c r="A3" s="38" t="s">
        <v>155</v>
      </c>
      <c r="B3" s="38" t="s">
        <v>156</v>
      </c>
      <c r="C3" s="38" t="s">
        <v>355</v>
      </c>
      <c r="D3" s="38" t="s">
        <v>356</v>
      </c>
      <c r="E3" s="39" t="s">
        <v>159</v>
      </c>
      <c r="F3" s="39" t="s">
        <v>502</v>
      </c>
      <c r="G3" s="39" t="s">
        <v>503</v>
      </c>
      <c r="H3" s="40" t="s">
        <v>504</v>
      </c>
      <c r="I3" s="52"/>
      <c r="J3" s="52"/>
      <c r="K3" s="53"/>
      <c r="L3" s="40" t="s">
        <v>505</v>
      </c>
      <c r="M3" s="53"/>
      <c r="N3" s="54" t="s">
        <v>372</v>
      </c>
      <c r="O3" s="40" t="s">
        <v>506</v>
      </c>
      <c r="P3" s="52"/>
      <c r="Q3" s="52"/>
      <c r="R3" s="53"/>
    </row>
    <row r="4" spans="1:24" s="32" customFormat="1" ht="61.5" customHeight="1">
      <c r="A4" s="41"/>
      <c r="B4" s="41"/>
      <c r="C4" s="41"/>
      <c r="D4" s="41"/>
      <c r="E4" s="42"/>
      <c r="F4" s="42"/>
      <c r="G4" s="43"/>
      <c r="H4" s="44" t="s">
        <v>117</v>
      </c>
      <c r="I4" s="44" t="s">
        <v>507</v>
      </c>
      <c r="J4" s="44" t="s">
        <v>508</v>
      </c>
      <c r="K4" s="44" t="s">
        <v>509</v>
      </c>
      <c r="L4" s="55" t="s">
        <v>510</v>
      </c>
      <c r="M4" s="55" t="s">
        <v>511</v>
      </c>
      <c r="N4" s="56"/>
      <c r="O4" s="44" t="s">
        <v>512</v>
      </c>
      <c r="P4" s="44" t="s">
        <v>513</v>
      </c>
      <c r="Q4" s="44" t="s">
        <v>514</v>
      </c>
      <c r="R4" s="44" t="s">
        <v>515</v>
      </c>
      <c r="X4" s="63"/>
    </row>
    <row r="5" spans="1:18" s="32" customFormat="1" ht="33" customHeight="1">
      <c r="A5" s="45"/>
      <c r="B5" s="45"/>
      <c r="C5" s="45"/>
      <c r="D5" s="45"/>
      <c r="E5" s="45" t="s">
        <v>106</v>
      </c>
      <c r="F5" s="45"/>
      <c r="G5" s="45"/>
      <c r="H5" s="45">
        <f aca="true" t="shared" si="0" ref="H5:M5">SUM(H6:H10)</f>
        <v>0</v>
      </c>
      <c r="I5" s="45">
        <f t="shared" si="0"/>
        <v>0</v>
      </c>
      <c r="J5" s="45">
        <f t="shared" si="0"/>
        <v>0</v>
      </c>
      <c r="K5" s="45">
        <f t="shared" si="0"/>
        <v>0</v>
      </c>
      <c r="L5" s="45">
        <f t="shared" si="0"/>
        <v>0</v>
      </c>
      <c r="M5" s="45">
        <f t="shared" si="0"/>
        <v>0</v>
      </c>
      <c r="N5" s="45"/>
      <c r="O5" s="57"/>
      <c r="P5" s="58"/>
      <c r="Q5" s="58"/>
      <c r="R5" s="58"/>
    </row>
    <row r="6" spans="1:18" s="32" customFormat="1" ht="37.5" customHeight="1">
      <c r="A6" s="41"/>
      <c r="B6" s="41"/>
      <c r="C6" s="41"/>
      <c r="D6" s="41"/>
      <c r="E6" s="41"/>
      <c r="F6" s="41"/>
      <c r="G6" s="41"/>
      <c r="H6" s="45">
        <f>SUM(I6:K6)</f>
        <v>0</v>
      </c>
      <c r="I6" s="46"/>
      <c r="J6" s="46"/>
      <c r="K6" s="46"/>
      <c r="L6" s="46"/>
      <c r="M6" s="46"/>
      <c r="N6" s="41"/>
      <c r="O6" s="59"/>
      <c r="P6" s="60"/>
      <c r="Q6" s="60"/>
      <c r="R6" s="60"/>
    </row>
    <row r="7" spans="1:18" ht="30" customHeight="1">
      <c r="A7" s="46"/>
      <c r="B7" s="46"/>
      <c r="C7" s="46"/>
      <c r="D7" s="46"/>
      <c r="E7" s="46"/>
      <c r="F7" s="46"/>
      <c r="G7" s="46"/>
      <c r="H7" s="45">
        <f>SUM(I7:K7)</f>
        <v>0</v>
      </c>
      <c r="I7" s="46"/>
      <c r="J7" s="46"/>
      <c r="K7" s="46"/>
      <c r="L7" s="46"/>
      <c r="M7" s="46"/>
      <c r="N7" s="46"/>
      <c r="O7" s="59"/>
      <c r="P7" s="60"/>
      <c r="Q7" s="60"/>
      <c r="R7" s="60"/>
    </row>
    <row r="8" spans="1:18" ht="30" customHeight="1">
      <c r="A8" s="46"/>
      <c r="B8" s="46"/>
      <c r="C8" s="46"/>
      <c r="D8" s="46"/>
      <c r="E8" s="46"/>
      <c r="F8" s="46"/>
      <c r="G8" s="46"/>
      <c r="H8" s="45">
        <f>SUM(I8:K8)</f>
        <v>0</v>
      </c>
      <c r="I8" s="46"/>
      <c r="J8" s="46"/>
      <c r="K8" s="46"/>
      <c r="L8" s="46"/>
      <c r="M8" s="46"/>
      <c r="N8" s="46"/>
      <c r="O8" s="59"/>
      <c r="P8" s="60"/>
      <c r="Q8" s="60"/>
      <c r="R8" s="60"/>
    </row>
    <row r="9" spans="1:18" ht="30" customHeight="1">
      <c r="A9" s="46"/>
      <c r="B9" s="46"/>
      <c r="C9" s="46"/>
      <c r="D9" s="46"/>
      <c r="E9" s="46"/>
      <c r="F9" s="46"/>
      <c r="G9" s="46"/>
      <c r="H9" s="45">
        <f>SUM(I9:K9)</f>
        <v>0</v>
      </c>
      <c r="I9" s="46"/>
      <c r="J9" s="46"/>
      <c r="K9" s="46"/>
      <c r="L9" s="46"/>
      <c r="M9" s="46"/>
      <c r="N9" s="46"/>
      <c r="O9" s="59"/>
      <c r="P9" s="60"/>
      <c r="Q9" s="60"/>
      <c r="R9" s="60"/>
    </row>
    <row r="10" spans="1:18" ht="30" customHeight="1">
      <c r="A10" s="46"/>
      <c r="B10" s="46"/>
      <c r="C10" s="46"/>
      <c r="D10" s="46"/>
      <c r="E10" s="46"/>
      <c r="F10" s="46"/>
      <c r="G10" s="46"/>
      <c r="H10" s="45">
        <f>SUM(I10:K10)</f>
        <v>0</v>
      </c>
      <c r="I10" s="46"/>
      <c r="J10" s="46"/>
      <c r="K10" s="46"/>
      <c r="L10" s="46"/>
      <c r="M10" s="46"/>
      <c r="N10" s="46"/>
      <c r="O10" s="61"/>
      <c r="P10" s="62"/>
      <c r="Q10" s="62"/>
      <c r="R10" s="62"/>
    </row>
    <row r="11" spans="1:12" s="33" customFormat="1" ht="26.25" customHeight="1">
      <c r="A11" s="47" t="s">
        <v>516</v>
      </c>
      <c r="B11" s="47"/>
      <c r="C11" s="47"/>
      <c r="D11" s="47"/>
      <c r="E11" s="47"/>
      <c r="F11" s="47"/>
      <c r="G11" s="47"/>
      <c r="H11" s="47"/>
      <c r="I11" s="47"/>
      <c r="J11" s="47"/>
      <c r="K11" s="47"/>
      <c r="L11" s="48"/>
    </row>
    <row r="12" spans="1:12" s="33" customFormat="1" ht="22.5" customHeight="1">
      <c r="A12" s="48" t="s">
        <v>517</v>
      </c>
      <c r="B12" s="48"/>
      <c r="C12" s="48"/>
      <c r="D12" s="48"/>
      <c r="E12" s="48"/>
      <c r="F12" s="48"/>
      <c r="G12" s="48"/>
      <c r="H12" s="48"/>
      <c r="I12" s="48"/>
      <c r="J12" s="48"/>
      <c r="K12" s="48"/>
      <c r="L12" s="48"/>
    </row>
    <row r="13" spans="1:12" s="33" customFormat="1" ht="24" customHeight="1">
      <c r="A13" s="48" t="s">
        <v>518</v>
      </c>
      <c r="B13" s="48"/>
      <c r="C13" s="48"/>
      <c r="D13" s="48"/>
      <c r="E13" s="48"/>
      <c r="F13" s="48"/>
      <c r="G13" s="48"/>
      <c r="H13" s="48"/>
      <c r="I13" s="48"/>
      <c r="J13" s="48"/>
      <c r="K13" s="48"/>
      <c r="L13" s="48"/>
    </row>
    <row r="14" spans="5:12" s="34" customFormat="1" ht="18.75" customHeight="1">
      <c r="E14" s="49"/>
      <c r="F14" s="49"/>
      <c r="G14" s="49"/>
      <c r="H14" s="49"/>
      <c r="I14" s="49"/>
      <c r="J14" s="49"/>
      <c r="K14" s="49"/>
      <c r="L14" s="49"/>
    </row>
  </sheetData>
  <sheetProtection/>
  <mergeCells count="23">
    <mergeCell ref="E1:R1"/>
    <mergeCell ref="A2:F2"/>
    <mergeCell ref="Q2:R2"/>
    <mergeCell ref="H3:K3"/>
    <mergeCell ref="L3:M3"/>
    <mergeCell ref="O3:R3"/>
    <mergeCell ref="E5:G5"/>
    <mergeCell ref="A11:K11"/>
    <mergeCell ref="A12:J12"/>
    <mergeCell ref="A13:J13"/>
    <mergeCell ref="E14:K14"/>
    <mergeCell ref="A3:A4"/>
    <mergeCell ref="B3:B4"/>
    <mergeCell ref="C3:C4"/>
    <mergeCell ref="D3:D4"/>
    <mergeCell ref="E3:E4"/>
    <mergeCell ref="F3:F4"/>
    <mergeCell ref="G3:G4"/>
    <mergeCell ref="N3:N4"/>
    <mergeCell ref="O5:O10"/>
    <mergeCell ref="P5:P10"/>
    <mergeCell ref="Q5:Q10"/>
    <mergeCell ref="R5:R10"/>
  </mergeCells>
  <printOptions horizontalCentered="1"/>
  <pageMargins left="0.17" right="0.16" top="0.75" bottom="0.51" header="0.31" footer="0.24"/>
  <pageSetup fitToHeight="0" fitToWidth="1" horizontalDpi="600" verticalDpi="600" orientation="landscape" paperSize="9" scale="88"/>
</worksheet>
</file>

<file path=xl/worksheets/sheet18.xml><?xml version="1.0" encoding="utf-8"?>
<worksheet xmlns="http://schemas.openxmlformats.org/spreadsheetml/2006/main" xmlns:r="http://schemas.openxmlformats.org/officeDocument/2006/relationships">
  <sheetPr>
    <pageSetUpPr fitToPage="1"/>
  </sheetPr>
  <dimension ref="A1:K10"/>
  <sheetViews>
    <sheetView tabSelected="1" workbookViewId="0" topLeftCell="A1">
      <selection activeCell="C15" sqref="C15"/>
    </sheetView>
  </sheetViews>
  <sheetFormatPr defaultColWidth="9.140625" defaultRowHeight="12"/>
  <cols>
    <col min="1" max="1" width="13.8515625" style="11" customWidth="1"/>
    <col min="2" max="2" width="16.7109375" style="11" customWidth="1"/>
    <col min="3" max="3" width="14.00390625" style="11" customWidth="1"/>
    <col min="4" max="4" width="18.140625" style="11" customWidth="1"/>
    <col min="5" max="5" width="21.57421875" style="11" customWidth="1"/>
    <col min="6" max="7" width="24.140625" style="11" customWidth="1"/>
    <col min="8" max="9" width="22.00390625" style="11" customWidth="1"/>
    <col min="10" max="10" width="26.28125" style="11" customWidth="1"/>
    <col min="11" max="11" width="41.7109375" style="11" customWidth="1"/>
    <col min="12" max="32" width="10.28125" style="11" customWidth="1"/>
    <col min="33" max="16384" width="9.140625" style="11" customWidth="1"/>
  </cols>
  <sheetData>
    <row r="1" spans="1:11" ht="39" customHeight="1">
      <c r="A1" s="12" t="s">
        <v>519</v>
      </c>
      <c r="B1" s="12"/>
      <c r="C1" s="12"/>
      <c r="D1" s="12"/>
      <c r="E1" s="12"/>
      <c r="F1" s="12"/>
      <c r="G1" s="12"/>
      <c r="H1" s="12"/>
      <c r="I1" s="12"/>
      <c r="J1" s="12"/>
      <c r="K1" s="12"/>
    </row>
    <row r="2" spans="2:11" ht="28.5" customHeight="1">
      <c r="B2" s="9"/>
      <c r="C2" s="9"/>
      <c r="D2" s="9"/>
      <c r="E2" s="9"/>
      <c r="F2" s="9"/>
      <c r="G2" s="9"/>
      <c r="H2" s="9"/>
      <c r="I2" s="9"/>
      <c r="J2" s="9"/>
      <c r="K2" s="25" t="s">
        <v>44</v>
      </c>
    </row>
    <row r="3" spans="1:11" s="9" customFormat="1" ht="51" customHeight="1">
      <c r="A3" s="13" t="s">
        <v>158</v>
      </c>
      <c r="B3" s="13" t="s">
        <v>209</v>
      </c>
      <c r="C3" s="13" t="s">
        <v>520</v>
      </c>
      <c r="D3" s="14" t="s">
        <v>297</v>
      </c>
      <c r="E3" s="13" t="s">
        <v>298</v>
      </c>
      <c r="F3" s="13" t="s">
        <v>521</v>
      </c>
      <c r="G3" s="15" t="s">
        <v>522</v>
      </c>
      <c r="H3" s="14" t="s">
        <v>523</v>
      </c>
      <c r="I3" s="26" t="s">
        <v>524</v>
      </c>
      <c r="J3" s="13" t="s">
        <v>525</v>
      </c>
      <c r="K3" s="27" t="s">
        <v>372</v>
      </c>
    </row>
    <row r="4" spans="1:11" s="10" customFormat="1" ht="60" customHeight="1">
      <c r="A4" s="16" t="s">
        <v>526</v>
      </c>
      <c r="B4" s="16" t="s">
        <v>527</v>
      </c>
      <c r="C4" s="17">
        <f>H4*15000+G4*1800+I4*40000</f>
        <v>0</v>
      </c>
      <c r="D4" s="431" t="s">
        <v>528</v>
      </c>
      <c r="E4" s="431" t="s">
        <v>529</v>
      </c>
      <c r="F4" s="431" t="s">
        <v>528</v>
      </c>
      <c r="G4" s="19"/>
      <c r="H4" s="19"/>
      <c r="I4" s="19"/>
      <c r="J4" s="28"/>
      <c r="K4" s="29"/>
    </row>
    <row r="5" spans="1:11" s="10" customFormat="1" ht="77.25" customHeight="1">
      <c r="A5" s="16" t="s">
        <v>526</v>
      </c>
      <c r="B5" s="16" t="s">
        <v>530</v>
      </c>
      <c r="C5" s="17">
        <f>+D5*7000+E5*3000+F5*1500</f>
        <v>0</v>
      </c>
      <c r="D5" s="20"/>
      <c r="E5" s="20"/>
      <c r="F5" s="20"/>
      <c r="G5" s="431" t="s">
        <v>528</v>
      </c>
      <c r="H5" s="431" t="s">
        <v>531</v>
      </c>
      <c r="I5" s="431" t="s">
        <v>528</v>
      </c>
      <c r="J5" s="30"/>
      <c r="K5" s="29" t="s">
        <v>532</v>
      </c>
    </row>
    <row r="6" spans="1:11" s="10" customFormat="1" ht="84.75" customHeight="1">
      <c r="A6" s="16" t="s">
        <v>533</v>
      </c>
      <c r="B6" s="16" t="s">
        <v>221</v>
      </c>
      <c r="C6" s="17">
        <f>+D6*7000+E6*3000+F6*1500</f>
        <v>0</v>
      </c>
      <c r="D6" s="21"/>
      <c r="E6" s="21"/>
      <c r="F6" s="21"/>
      <c r="G6" s="431" t="s">
        <v>528</v>
      </c>
      <c r="H6" s="431" t="s">
        <v>531</v>
      </c>
      <c r="I6" s="431" t="s">
        <v>528</v>
      </c>
      <c r="J6" s="16"/>
      <c r="K6" s="29" t="s">
        <v>534</v>
      </c>
    </row>
    <row r="9" spans="1:11" ht="30" customHeight="1">
      <c r="A9" s="22" t="s">
        <v>535</v>
      </c>
      <c r="B9" s="23"/>
      <c r="C9" s="23"/>
      <c r="D9" s="23"/>
      <c r="E9" s="23"/>
      <c r="F9" s="23"/>
      <c r="G9" s="23"/>
      <c r="H9" s="23"/>
      <c r="I9" s="23"/>
      <c r="J9" s="23"/>
      <c r="K9" s="23"/>
    </row>
    <row r="10" spans="1:8" ht="27" customHeight="1">
      <c r="A10" s="24" t="s">
        <v>536</v>
      </c>
      <c r="B10" s="24"/>
      <c r="C10" s="24"/>
      <c r="D10" s="24"/>
      <c r="E10" s="24"/>
      <c r="F10" s="24"/>
      <c r="G10" s="24"/>
      <c r="H10" s="24"/>
    </row>
  </sheetData>
  <sheetProtection/>
  <mergeCells count="3">
    <mergeCell ref="A1:K1"/>
    <mergeCell ref="A9:K9"/>
    <mergeCell ref="A10:H10"/>
  </mergeCells>
  <printOptions/>
  <pageMargins left="0.15" right="0.14" top="1" bottom="1" header="0.5" footer="0.5"/>
  <pageSetup fitToHeight="1" fitToWidth="1" orientation="landscape" paperSize="9" scale="66"/>
</worksheet>
</file>

<file path=xl/worksheets/sheet19.xml><?xml version="1.0" encoding="utf-8"?>
<worksheet xmlns="http://schemas.openxmlformats.org/spreadsheetml/2006/main" xmlns:r="http://schemas.openxmlformats.org/officeDocument/2006/relationships">
  <dimension ref="A1:I18"/>
  <sheetViews>
    <sheetView tabSelected="1" workbookViewId="0" topLeftCell="A1">
      <selection activeCell="I35" sqref="I35"/>
    </sheetView>
  </sheetViews>
  <sheetFormatPr defaultColWidth="9.140625" defaultRowHeight="12"/>
  <cols>
    <col min="1" max="7" width="13.57421875" style="0" customWidth="1"/>
    <col min="8" max="8" width="15.140625" style="0" customWidth="1"/>
    <col min="9" max="9" width="14.7109375" style="0" customWidth="1"/>
  </cols>
  <sheetData>
    <row r="1" spans="1:9" ht="42.75" customHeight="1">
      <c r="A1" s="2" t="s">
        <v>537</v>
      </c>
      <c r="B1" s="2"/>
      <c r="C1" s="2"/>
      <c r="D1" s="2"/>
      <c r="E1" s="2"/>
      <c r="F1" s="2"/>
      <c r="G1" s="2"/>
      <c r="H1" s="2"/>
      <c r="I1" s="2"/>
    </row>
    <row r="2" spans="1:9" ht="20.25" customHeight="1">
      <c r="A2" s="3"/>
      <c r="B2" s="3"/>
      <c r="C2" s="3"/>
      <c r="D2" s="3"/>
      <c r="E2" s="3"/>
      <c r="F2" s="3"/>
      <c r="G2" s="3"/>
      <c r="H2" s="3"/>
      <c r="I2" s="8" t="s">
        <v>44</v>
      </c>
    </row>
    <row r="3" spans="1:9" s="1" customFormat="1" ht="33" customHeight="1">
      <c r="A3" s="4" t="s">
        <v>538</v>
      </c>
      <c r="B3" s="4" t="s">
        <v>209</v>
      </c>
      <c r="C3" s="4" t="s">
        <v>539</v>
      </c>
      <c r="D3" s="5" t="s">
        <v>540</v>
      </c>
      <c r="E3" s="5" t="s">
        <v>541</v>
      </c>
      <c r="F3" s="4" t="s">
        <v>542</v>
      </c>
      <c r="G3" s="4" t="s">
        <v>543</v>
      </c>
      <c r="H3" s="6" t="s">
        <v>544</v>
      </c>
      <c r="I3" s="6" t="s">
        <v>211</v>
      </c>
    </row>
    <row r="4" spans="1:9" ht="21.75" customHeight="1">
      <c r="A4" s="7"/>
      <c r="B4" s="7"/>
      <c r="C4" s="7"/>
      <c r="D4" s="7"/>
      <c r="E4" s="7"/>
      <c r="F4" s="7"/>
      <c r="G4" s="7"/>
      <c r="H4" s="7"/>
      <c r="I4" s="7"/>
    </row>
    <row r="5" spans="1:9" ht="21.75" customHeight="1">
      <c r="A5" s="7"/>
      <c r="B5" s="7"/>
      <c r="C5" s="7"/>
      <c r="D5" s="7"/>
      <c r="E5" s="7"/>
      <c r="F5" s="7"/>
      <c r="G5" s="7"/>
      <c r="H5" s="7"/>
      <c r="I5" s="7"/>
    </row>
    <row r="6" spans="1:9" ht="21.75" customHeight="1">
      <c r="A6" s="7"/>
      <c r="B6" s="7"/>
      <c r="C6" s="7"/>
      <c r="D6" s="7"/>
      <c r="E6" s="7"/>
      <c r="F6" s="7"/>
      <c r="G6" s="7"/>
      <c r="H6" s="7"/>
      <c r="I6" s="7"/>
    </row>
    <row r="7" spans="1:9" ht="21.75" customHeight="1">
      <c r="A7" s="7"/>
      <c r="B7" s="7"/>
      <c r="C7" s="7"/>
      <c r="D7" s="7"/>
      <c r="E7" s="7"/>
      <c r="F7" s="7"/>
      <c r="G7" s="7"/>
      <c r="H7" s="7"/>
      <c r="I7" s="7"/>
    </row>
    <row r="8" spans="1:9" ht="21.75" customHeight="1">
      <c r="A8" s="7"/>
      <c r="B8" s="7"/>
      <c r="C8" s="7"/>
      <c r="D8" s="7"/>
      <c r="E8" s="7"/>
      <c r="F8" s="7"/>
      <c r="G8" s="7"/>
      <c r="H8" s="7"/>
      <c r="I8" s="7"/>
    </row>
    <row r="9" spans="1:9" ht="21.75" customHeight="1">
      <c r="A9" s="7"/>
      <c r="B9" s="7"/>
      <c r="C9" s="7"/>
      <c r="D9" s="7"/>
      <c r="E9" s="7"/>
      <c r="F9" s="7"/>
      <c r="G9" s="7"/>
      <c r="H9" s="7"/>
      <c r="I9" s="7"/>
    </row>
    <row r="10" spans="1:9" ht="21.75" customHeight="1">
      <c r="A10" s="7"/>
      <c r="B10" s="7"/>
      <c r="C10" s="7"/>
      <c r="D10" s="7"/>
      <c r="E10" s="7"/>
      <c r="F10" s="7"/>
      <c r="G10" s="7"/>
      <c r="H10" s="7"/>
      <c r="I10" s="7"/>
    </row>
    <row r="11" spans="1:9" ht="21.75" customHeight="1">
      <c r="A11" s="7"/>
      <c r="B11" s="7"/>
      <c r="C11" s="7"/>
      <c r="D11" s="7"/>
      <c r="E11" s="7"/>
      <c r="F11" s="7"/>
      <c r="G11" s="7"/>
      <c r="H11" s="7"/>
      <c r="I11" s="7"/>
    </row>
    <row r="12" spans="1:9" ht="21.75" customHeight="1">
      <c r="A12" s="7"/>
      <c r="B12" s="7"/>
      <c r="C12" s="7"/>
      <c r="D12" s="7"/>
      <c r="E12" s="7"/>
      <c r="F12" s="7"/>
      <c r="G12" s="7"/>
      <c r="H12" s="7"/>
      <c r="I12" s="7"/>
    </row>
    <row r="13" spans="1:9" ht="21.75" customHeight="1">
      <c r="A13" s="7"/>
      <c r="B13" s="7"/>
      <c r="C13" s="7"/>
      <c r="D13" s="7"/>
      <c r="E13" s="7"/>
      <c r="F13" s="7"/>
      <c r="G13" s="7"/>
      <c r="H13" s="7"/>
      <c r="I13" s="7"/>
    </row>
    <row r="14" spans="1:9" ht="21.75" customHeight="1">
      <c r="A14" s="7"/>
      <c r="B14" s="7"/>
      <c r="C14" s="7"/>
      <c r="D14" s="7"/>
      <c r="E14" s="7"/>
      <c r="F14" s="7"/>
      <c r="G14" s="7"/>
      <c r="H14" s="7"/>
      <c r="I14" s="7"/>
    </row>
    <row r="15" spans="1:9" ht="21.75" customHeight="1">
      <c r="A15" s="7"/>
      <c r="B15" s="7"/>
      <c r="C15" s="7"/>
      <c r="D15" s="7"/>
      <c r="E15" s="7"/>
      <c r="F15" s="7"/>
      <c r="G15" s="7"/>
      <c r="H15" s="7"/>
      <c r="I15" s="7"/>
    </row>
    <row r="16" spans="1:9" ht="21.75" customHeight="1">
      <c r="A16" s="7"/>
      <c r="B16" s="7"/>
      <c r="C16" s="7"/>
      <c r="D16" s="7"/>
      <c r="E16" s="7"/>
      <c r="F16" s="7"/>
      <c r="G16" s="7"/>
      <c r="H16" s="7"/>
      <c r="I16" s="7"/>
    </row>
    <row r="17" spans="1:9" ht="21.75" customHeight="1">
      <c r="A17" s="7"/>
      <c r="B17" s="7"/>
      <c r="C17" s="7"/>
      <c r="D17" s="7"/>
      <c r="E17" s="7"/>
      <c r="F17" s="7"/>
      <c r="G17" s="7"/>
      <c r="H17" s="7"/>
      <c r="I17" s="7"/>
    </row>
    <row r="18" spans="1:9" ht="21.75" customHeight="1">
      <c r="A18" s="7"/>
      <c r="B18" s="7"/>
      <c r="C18" s="7"/>
      <c r="D18" s="7"/>
      <c r="E18" s="7"/>
      <c r="F18" s="7"/>
      <c r="G18" s="7"/>
      <c r="H18" s="7"/>
      <c r="I18" s="7"/>
    </row>
  </sheetData>
  <sheetProtection/>
  <mergeCells count="1">
    <mergeCell ref="A1:I1"/>
  </mergeCells>
  <dataValidations count="2">
    <dataValidation type="list" allowBlank="1" showInputMessage="1" showErrorMessage="1" sqref="O9 H4:H18">
      <formula1>"离休遗属,退休遗属,在职遗属"</formula1>
    </dataValidation>
    <dataValidation type="list" allowBlank="1" showInputMessage="1" showErrorMessage="1" sqref="B4:B18">
      <formula1>"全额,差额,自收自支"</formula1>
    </dataValidation>
  </dataValidations>
  <printOptions horizontalCentered="1" verticalCentered="1"/>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2"/>
  <dimension ref="B1:C19"/>
  <sheetViews>
    <sheetView workbookViewId="0" topLeftCell="A1">
      <selection activeCell="C22" sqref="C22"/>
    </sheetView>
  </sheetViews>
  <sheetFormatPr defaultColWidth="9.140625" defaultRowHeight="12"/>
  <cols>
    <col min="1" max="1" width="15.8515625" style="0" customWidth="1"/>
    <col min="2" max="2" width="9.57421875" style="0" customWidth="1"/>
    <col min="3" max="3" width="68.00390625" style="0" customWidth="1"/>
    <col min="9" max="9" width="5.57421875" style="0" customWidth="1"/>
    <col min="10" max="10" width="7.8515625" style="0" customWidth="1"/>
    <col min="11" max="18" width="9.28125" style="0" customWidth="1"/>
  </cols>
  <sheetData>
    <row r="1" spans="2:3" ht="25.5" customHeight="1">
      <c r="B1" s="422" t="s">
        <v>7</v>
      </c>
      <c r="C1" s="423"/>
    </row>
    <row r="2" ht="6.75" customHeight="1"/>
    <row r="3" spans="2:3" s="421" customFormat="1" ht="25.5" customHeight="1">
      <c r="B3" s="424" t="s">
        <v>8</v>
      </c>
      <c r="C3" s="424" t="s">
        <v>9</v>
      </c>
    </row>
    <row r="4" spans="2:3" s="421" customFormat="1" ht="25.5" customHeight="1">
      <c r="B4" s="424" t="s">
        <v>10</v>
      </c>
      <c r="C4" s="424" t="s">
        <v>11</v>
      </c>
    </row>
    <row r="5" spans="2:3" s="421" customFormat="1" ht="25.5" customHeight="1">
      <c r="B5" s="424" t="s">
        <v>12</v>
      </c>
      <c r="C5" s="424" t="s">
        <v>13</v>
      </c>
    </row>
    <row r="6" spans="2:3" s="421" customFormat="1" ht="25.5" customHeight="1">
      <c r="B6" s="424" t="s">
        <v>14</v>
      </c>
      <c r="C6" s="424" t="s">
        <v>15</v>
      </c>
    </row>
    <row r="7" spans="2:3" s="421" customFormat="1" ht="25.5" customHeight="1">
      <c r="B7" s="424" t="s">
        <v>16</v>
      </c>
      <c r="C7" s="424" t="s">
        <v>17</v>
      </c>
    </row>
    <row r="8" spans="2:3" s="421" customFormat="1" ht="25.5" customHeight="1">
      <c r="B8" s="424" t="s">
        <v>18</v>
      </c>
      <c r="C8" s="424" t="s">
        <v>19</v>
      </c>
    </row>
    <row r="9" spans="2:3" s="421" customFormat="1" ht="25.5" customHeight="1">
      <c r="B9" s="424" t="s">
        <v>20</v>
      </c>
      <c r="C9" s="424" t="s">
        <v>21</v>
      </c>
    </row>
    <row r="10" spans="2:3" s="421" customFormat="1" ht="25.5" customHeight="1">
      <c r="B10" s="424" t="s">
        <v>22</v>
      </c>
      <c r="C10" s="424" t="s">
        <v>23</v>
      </c>
    </row>
    <row r="11" spans="2:3" s="421" customFormat="1" ht="25.5" customHeight="1">
      <c r="B11" s="424" t="s">
        <v>24</v>
      </c>
      <c r="C11" s="424" t="s">
        <v>25</v>
      </c>
    </row>
    <row r="12" spans="2:3" s="421" customFormat="1" ht="25.5" customHeight="1">
      <c r="B12" s="424" t="s">
        <v>26</v>
      </c>
      <c r="C12" s="424" t="s">
        <v>27</v>
      </c>
    </row>
    <row r="13" spans="2:3" s="421" customFormat="1" ht="25.5" customHeight="1">
      <c r="B13" s="424" t="s">
        <v>28</v>
      </c>
      <c r="C13" s="424" t="s">
        <v>29</v>
      </c>
    </row>
    <row r="14" spans="2:3" s="421" customFormat="1" ht="25.5" customHeight="1">
      <c r="B14" s="424" t="s">
        <v>30</v>
      </c>
      <c r="C14" s="424" t="s">
        <v>31</v>
      </c>
    </row>
    <row r="15" spans="2:3" s="421" customFormat="1" ht="25.5" customHeight="1">
      <c r="B15" s="424" t="s">
        <v>32</v>
      </c>
      <c r="C15" s="424" t="s">
        <v>33</v>
      </c>
    </row>
    <row r="16" spans="2:3" s="421" customFormat="1" ht="25.5" customHeight="1">
      <c r="B16" s="424" t="s">
        <v>34</v>
      </c>
      <c r="C16" s="424" t="s">
        <v>35</v>
      </c>
    </row>
    <row r="17" spans="2:3" ht="23.25" customHeight="1">
      <c r="B17" s="424" t="s">
        <v>36</v>
      </c>
      <c r="C17" s="424" t="s">
        <v>37</v>
      </c>
    </row>
    <row r="18" spans="2:3" ht="23.25" customHeight="1">
      <c r="B18" s="424" t="s">
        <v>38</v>
      </c>
      <c r="C18" s="424" t="s">
        <v>39</v>
      </c>
    </row>
    <row r="19" spans="2:3" ht="22.5" customHeight="1">
      <c r="B19" s="424" t="s">
        <v>40</v>
      </c>
      <c r="C19" s="424" t="s">
        <v>41</v>
      </c>
    </row>
  </sheetData>
  <sheetProtection/>
  <mergeCells count="1">
    <mergeCell ref="B1:C1"/>
  </mergeCells>
  <printOptions/>
  <pageMargins left="0.75" right="0.75" top="0.36" bottom="0.65" header="0.31"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1:X30"/>
  <sheetViews>
    <sheetView workbookViewId="0" topLeftCell="A1">
      <selection activeCell="I7" sqref="I7"/>
    </sheetView>
  </sheetViews>
  <sheetFormatPr defaultColWidth="9.140625" defaultRowHeight="12"/>
  <cols>
    <col min="1" max="1" width="48.57421875" style="0" customWidth="1"/>
    <col min="2" max="2" width="14.140625" style="0" customWidth="1"/>
    <col min="3" max="3" width="25.28125" style="0" customWidth="1"/>
    <col min="4" max="4" width="13.57421875" style="0" customWidth="1"/>
    <col min="5" max="5" width="29.8515625" style="0" customWidth="1"/>
    <col min="6" max="6" width="13.8515625" style="0" customWidth="1"/>
    <col min="9" max="9" width="5.57421875" style="0" customWidth="1"/>
    <col min="10" max="10" width="7.8515625" style="0" customWidth="1"/>
    <col min="11" max="18" width="9.28125" style="0" customWidth="1"/>
  </cols>
  <sheetData>
    <row r="1" spans="1:6" ht="25.5">
      <c r="A1" s="378" t="s">
        <v>42</v>
      </c>
      <c r="B1" s="378"/>
      <c r="C1" s="378"/>
      <c r="D1" s="378"/>
      <c r="E1" s="379"/>
      <c r="F1" s="379"/>
    </row>
    <row r="2" spans="1:6" ht="12">
      <c r="A2" s="380" t="s">
        <v>43</v>
      </c>
      <c r="B2" s="381"/>
      <c r="C2" s="380"/>
      <c r="D2" s="382"/>
      <c r="E2" s="382"/>
      <c r="F2" s="383" t="s">
        <v>44</v>
      </c>
    </row>
    <row r="3" spans="1:6" ht="16.5" customHeight="1">
      <c r="A3" s="384" t="s">
        <v>45</v>
      </c>
      <c r="B3" s="385"/>
      <c r="C3" s="386" t="s">
        <v>46</v>
      </c>
      <c r="D3" s="386"/>
      <c r="E3" s="386"/>
      <c r="F3" s="386"/>
    </row>
    <row r="4" spans="1:24" ht="16.5" customHeight="1">
      <c r="A4" s="387" t="s">
        <v>47</v>
      </c>
      <c r="B4" s="388" t="s">
        <v>48</v>
      </c>
      <c r="C4" s="387" t="s">
        <v>49</v>
      </c>
      <c r="D4" s="387" t="s">
        <v>48</v>
      </c>
      <c r="E4" s="389" t="s">
        <v>50</v>
      </c>
      <c r="F4" s="389" t="s">
        <v>48</v>
      </c>
      <c r="X4" s="76"/>
    </row>
    <row r="5" spans="1:6" ht="16.5" customHeight="1">
      <c r="A5" s="390" t="s">
        <v>51</v>
      </c>
      <c r="B5" s="391">
        <f>SUM(B6:B9)</f>
        <v>472292</v>
      </c>
      <c r="C5" s="392" t="s">
        <v>52</v>
      </c>
      <c r="D5" s="393">
        <f>ROUND(SUM(D6:D8),0)</f>
        <v>472292</v>
      </c>
      <c r="E5" s="394" t="s">
        <v>53</v>
      </c>
      <c r="F5" s="395">
        <v>472292</v>
      </c>
    </row>
    <row r="6" spans="1:6" ht="16.5" customHeight="1">
      <c r="A6" s="394" t="s">
        <v>54</v>
      </c>
      <c r="B6" s="396">
        <f>'汇总-2支出预算总表'!C9</f>
        <v>472292</v>
      </c>
      <c r="C6" s="394" t="s">
        <v>55</v>
      </c>
      <c r="D6" s="397">
        <f>'汇总-2支出预算总表'!F8</f>
        <v>368490.47640000004</v>
      </c>
      <c r="E6" s="7" t="s">
        <v>56</v>
      </c>
      <c r="F6" s="394"/>
    </row>
    <row r="7" spans="1:6" ht="16.5" customHeight="1">
      <c r="A7" s="394" t="s">
        <v>57</v>
      </c>
      <c r="B7" s="396">
        <f>'汇总-2支出预算总表'!C10</f>
        <v>0</v>
      </c>
      <c r="C7" s="394" t="s">
        <v>58</v>
      </c>
      <c r="D7" s="398">
        <f>'汇总-2支出预算总表'!AD8</f>
        <v>21708</v>
      </c>
      <c r="E7" s="394" t="s">
        <v>59</v>
      </c>
      <c r="F7" s="394"/>
    </row>
    <row r="8" spans="1:6" ht="16.5" customHeight="1">
      <c r="A8" s="399" t="s">
        <v>60</v>
      </c>
      <c r="B8" s="396">
        <f>'汇总-2支出预算总表'!C11</f>
        <v>0</v>
      </c>
      <c r="C8" s="400" t="s">
        <v>61</v>
      </c>
      <c r="D8" s="398">
        <f>'汇总-2支出预算总表'!R8</f>
        <v>82093.296</v>
      </c>
      <c r="E8" s="394" t="s">
        <v>62</v>
      </c>
      <c r="F8" s="394"/>
    </row>
    <row r="9" spans="1:6" ht="16.5" customHeight="1">
      <c r="A9" s="394" t="s">
        <v>63</v>
      </c>
      <c r="B9" s="401">
        <f>'汇总-2支出预算总表'!C12</f>
        <v>0</v>
      </c>
      <c r="C9" s="402"/>
      <c r="D9" s="403"/>
      <c r="E9" s="394" t="s">
        <v>64</v>
      </c>
      <c r="F9" s="394"/>
    </row>
    <row r="10" spans="1:6" ht="16.5" customHeight="1">
      <c r="A10" s="390" t="s">
        <v>65</v>
      </c>
      <c r="B10" s="404">
        <f>SUM(B11:B12)</f>
        <v>0</v>
      </c>
      <c r="C10" s="405" t="s">
        <v>66</v>
      </c>
      <c r="D10" s="406">
        <f>'汇总-2支出预算总表'!AK8</f>
        <v>0</v>
      </c>
      <c r="E10" s="394" t="s">
        <v>67</v>
      </c>
      <c r="F10" s="394"/>
    </row>
    <row r="11" spans="1:6" ht="16.5" customHeight="1">
      <c r="A11" s="394" t="s">
        <v>68</v>
      </c>
      <c r="B11" s="407">
        <f>'汇总-2支出预算总表'!C13</f>
        <v>0</v>
      </c>
      <c r="C11" s="408" t="s">
        <v>69</v>
      </c>
      <c r="D11" s="403"/>
      <c r="E11" s="394" t="s">
        <v>70</v>
      </c>
      <c r="F11" s="394"/>
    </row>
    <row r="12" spans="1:6" ht="16.5" customHeight="1">
      <c r="A12" s="394" t="s">
        <v>71</v>
      </c>
      <c r="B12" s="407">
        <f>'汇总-2支出预算总表'!C14</f>
        <v>0</v>
      </c>
      <c r="C12" s="394" t="s">
        <v>72</v>
      </c>
      <c r="D12" s="403"/>
      <c r="E12" s="394" t="s">
        <v>73</v>
      </c>
      <c r="F12" s="394"/>
    </row>
    <row r="13" spans="1:6" ht="16.5" customHeight="1">
      <c r="A13" s="394"/>
      <c r="B13" s="388"/>
      <c r="C13" s="394" t="s">
        <v>61</v>
      </c>
      <c r="D13" s="409"/>
      <c r="E13" s="394" t="s">
        <v>74</v>
      </c>
      <c r="F13" s="394"/>
    </row>
    <row r="14" spans="1:6" ht="16.5" customHeight="1">
      <c r="A14" s="394"/>
      <c r="B14" s="410"/>
      <c r="C14" s="394"/>
      <c r="D14" s="403"/>
      <c r="E14" s="394" t="s">
        <v>75</v>
      </c>
      <c r="F14" s="394"/>
    </row>
    <row r="15" spans="1:6" ht="16.5" customHeight="1">
      <c r="A15" s="394"/>
      <c r="B15" s="410"/>
      <c r="C15" s="394"/>
      <c r="D15" s="403"/>
      <c r="E15" s="394" t="s">
        <v>76</v>
      </c>
      <c r="F15" s="394"/>
    </row>
    <row r="16" spans="1:6" ht="16.5" customHeight="1">
      <c r="A16" s="394"/>
      <c r="B16" s="410"/>
      <c r="C16" s="400"/>
      <c r="D16" s="403"/>
      <c r="E16" s="394" t="s">
        <v>77</v>
      </c>
      <c r="F16" s="394"/>
    </row>
    <row r="17" spans="1:6" ht="16.5" customHeight="1">
      <c r="A17" s="390" t="s">
        <v>78</v>
      </c>
      <c r="B17" s="406">
        <f>ROUND(SUM(B18:B19),0)</f>
        <v>0</v>
      </c>
      <c r="C17" s="390" t="s">
        <v>79</v>
      </c>
      <c r="D17" s="406">
        <f>ROUND(SUM(D18:D19),0)</f>
        <v>0</v>
      </c>
      <c r="E17" s="394" t="s">
        <v>80</v>
      </c>
      <c r="F17" s="394"/>
    </row>
    <row r="18" spans="1:6" ht="16.5" customHeight="1">
      <c r="A18" s="394"/>
      <c r="B18" s="410"/>
      <c r="C18" s="394"/>
      <c r="D18" s="410"/>
      <c r="E18" s="394" t="s">
        <v>81</v>
      </c>
      <c r="F18" s="394"/>
    </row>
    <row r="19" spans="1:6" ht="16.5" customHeight="1">
      <c r="A19" s="394"/>
      <c r="B19" s="410"/>
      <c r="C19" s="394"/>
      <c r="D19" s="388"/>
      <c r="E19" s="400" t="s">
        <v>82</v>
      </c>
      <c r="F19" s="402"/>
    </row>
    <row r="20" spans="1:6" ht="16.5" customHeight="1">
      <c r="A20" s="411" t="s">
        <v>83</v>
      </c>
      <c r="B20" s="406">
        <f>ROUND(SUM(B5,B10,B17),0)</f>
        <v>472292</v>
      </c>
      <c r="C20" s="411" t="s">
        <v>84</v>
      </c>
      <c r="D20" s="412">
        <f>ROUND(SUM(D5,D10,D17),0)</f>
        <v>472292</v>
      </c>
      <c r="E20" s="402" t="s">
        <v>85</v>
      </c>
      <c r="F20" s="394"/>
    </row>
    <row r="21" spans="1:6" ht="16.5" customHeight="1">
      <c r="A21" s="408" t="s">
        <v>86</v>
      </c>
      <c r="B21" s="413"/>
      <c r="C21" s="414" t="s">
        <v>87</v>
      </c>
      <c r="D21" s="415" t="s">
        <v>88</v>
      </c>
      <c r="E21" s="394" t="s">
        <v>89</v>
      </c>
      <c r="F21" s="394"/>
    </row>
    <row r="22" spans="1:6" ht="16.5" customHeight="1">
      <c r="A22" s="394" t="s">
        <v>90</v>
      </c>
      <c r="B22" s="416"/>
      <c r="C22" s="394" t="s">
        <v>91</v>
      </c>
      <c r="D22" s="417"/>
      <c r="E22" s="394" t="s">
        <v>92</v>
      </c>
      <c r="F22" s="7"/>
    </row>
    <row r="23" spans="1:6" ht="16.5" customHeight="1">
      <c r="A23" s="394" t="s">
        <v>93</v>
      </c>
      <c r="B23" s="416"/>
      <c r="C23" s="394" t="s">
        <v>94</v>
      </c>
      <c r="D23" s="417"/>
      <c r="E23" s="394" t="s">
        <v>95</v>
      </c>
      <c r="F23" s="394"/>
    </row>
    <row r="24" spans="1:6" ht="16.5" customHeight="1">
      <c r="A24" s="394"/>
      <c r="B24" s="416"/>
      <c r="C24" s="394"/>
      <c r="D24" s="417"/>
      <c r="E24" s="394" t="s">
        <v>96</v>
      </c>
      <c r="F24" s="394"/>
    </row>
    <row r="25" spans="1:6" ht="16.5" customHeight="1">
      <c r="A25" s="394"/>
      <c r="B25" s="416"/>
      <c r="C25" s="394"/>
      <c r="D25" s="417"/>
      <c r="E25" s="394" t="s">
        <v>97</v>
      </c>
      <c r="F25" s="394"/>
    </row>
    <row r="26" spans="1:6" ht="16.5" customHeight="1">
      <c r="A26" s="394"/>
      <c r="B26" s="416"/>
      <c r="C26" s="394"/>
      <c r="D26" s="417"/>
      <c r="E26" s="394" t="s">
        <v>98</v>
      </c>
      <c r="F26" s="394"/>
    </row>
    <row r="27" spans="1:6" ht="16.5" customHeight="1">
      <c r="A27" s="394"/>
      <c r="B27" s="416"/>
      <c r="C27" s="394"/>
      <c r="D27" s="417"/>
      <c r="E27" s="394" t="s">
        <v>99</v>
      </c>
      <c r="F27" s="394"/>
    </row>
    <row r="28" spans="1:6" ht="16.5" customHeight="1">
      <c r="A28" s="394"/>
      <c r="B28" s="416"/>
      <c r="C28" s="394"/>
      <c r="D28" s="417"/>
      <c r="E28" s="394" t="s">
        <v>100</v>
      </c>
      <c r="F28" s="394"/>
    </row>
    <row r="29" spans="1:6" ht="16.5" customHeight="1">
      <c r="A29" s="394"/>
      <c r="B29" s="416"/>
      <c r="C29" s="394"/>
      <c r="D29" s="417"/>
      <c r="E29" s="394" t="s">
        <v>101</v>
      </c>
      <c r="F29" s="394"/>
    </row>
    <row r="30" spans="1:6" ht="16.5" customHeight="1">
      <c r="A30" s="411" t="s">
        <v>102</v>
      </c>
      <c r="B30" s="418">
        <f>ROUND(SUM(B20:B23),0)</f>
        <v>472292</v>
      </c>
      <c r="C30" s="411" t="s">
        <v>103</v>
      </c>
      <c r="D30" s="418">
        <f>ROUND(SUM(D20:D23),0)</f>
        <v>472292</v>
      </c>
      <c r="E30" s="419" t="s">
        <v>84</v>
      </c>
      <c r="F30" s="420">
        <f>SUM(F5:F29)</f>
        <v>472292</v>
      </c>
    </row>
  </sheetData>
  <sheetProtection sheet="1" formatCells="0" formatColumns="0" formatRows="0"/>
  <mergeCells count="3">
    <mergeCell ref="A1:F1"/>
    <mergeCell ref="A3:B3"/>
    <mergeCell ref="C3:F3"/>
  </mergeCells>
  <printOptions/>
  <pageMargins left="0.75" right="0.75" top="0.51" bottom="0.49"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4">
    <pageSetUpPr fitToPage="1"/>
  </sheetPr>
  <dimension ref="A1:AK16"/>
  <sheetViews>
    <sheetView workbookViewId="0" topLeftCell="A1">
      <selection activeCell="L10" sqref="L10"/>
    </sheetView>
  </sheetViews>
  <sheetFormatPr defaultColWidth="9.140625" defaultRowHeight="12"/>
  <cols>
    <col min="1" max="1" width="5.00390625" style="327" customWidth="1"/>
    <col min="2" max="2" width="9.7109375" style="327" bestFit="1" customWidth="1"/>
    <col min="3" max="3" width="7.140625" style="327" customWidth="1"/>
    <col min="4" max="6" width="7.7109375" style="327" customWidth="1"/>
    <col min="7" max="7" width="9.57421875" style="327" customWidth="1"/>
    <col min="8" max="9" width="7.7109375" style="327" customWidth="1"/>
    <col min="10" max="10" width="5.57421875" style="327" customWidth="1"/>
    <col min="11" max="11" width="8.140625" style="327" customWidth="1"/>
    <col min="12" max="17" width="7.421875" style="327" customWidth="1"/>
    <col min="18" max="21" width="9.28125" style="327" customWidth="1"/>
    <col min="22" max="25" width="7.7109375" style="327" customWidth="1"/>
    <col min="26" max="27" width="7.140625" style="327" customWidth="1"/>
    <col min="28" max="29" width="7.7109375" style="327" customWidth="1"/>
    <col min="30" max="31" width="8.8515625" style="327" customWidth="1"/>
    <col min="32" max="35" width="8.28125" style="327" customWidth="1"/>
    <col min="36" max="37" width="7.7109375" style="327" customWidth="1"/>
    <col min="38" max="65" width="10.28125" style="327" customWidth="1"/>
    <col min="66" max="16384" width="9.140625" style="327" customWidth="1"/>
  </cols>
  <sheetData>
    <row r="1" spans="1:37" s="324" customFormat="1" ht="24.75" customHeight="1">
      <c r="A1" s="328" t="s">
        <v>104</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75"/>
    </row>
    <row r="2" spans="2:37" s="324" customFormat="1" ht="18" customHeight="1">
      <c r="B2" s="329" t="s">
        <v>43</v>
      </c>
      <c r="C2" s="329"/>
      <c r="D2" s="330"/>
      <c r="E2" s="330"/>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76" t="s">
        <v>44</v>
      </c>
      <c r="AK2" s="376"/>
    </row>
    <row r="3" spans="1:37" s="324" customFormat="1" ht="15" customHeight="1">
      <c r="A3" s="332" t="s">
        <v>105</v>
      </c>
      <c r="B3" s="333"/>
      <c r="C3" s="334" t="s">
        <v>106</v>
      </c>
      <c r="D3" s="335" t="s">
        <v>107</v>
      </c>
      <c r="E3" s="335" t="s">
        <v>108</v>
      </c>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4" t="s">
        <v>109</v>
      </c>
    </row>
    <row r="4" spans="1:37" s="325" customFormat="1" ht="15" customHeight="1">
      <c r="A4" s="336"/>
      <c r="B4" s="337"/>
      <c r="C4" s="338"/>
      <c r="D4" s="335"/>
      <c r="E4" s="339" t="s">
        <v>110</v>
      </c>
      <c r="F4" s="339"/>
      <c r="G4" s="339"/>
      <c r="H4" s="339"/>
      <c r="I4" s="339"/>
      <c r="J4" s="339"/>
      <c r="K4" s="339"/>
      <c r="L4" s="339"/>
      <c r="M4" s="339"/>
      <c r="N4" s="339"/>
      <c r="O4" s="339"/>
      <c r="P4" s="339"/>
      <c r="Q4" s="339"/>
      <c r="R4" s="339"/>
      <c r="S4" s="339"/>
      <c r="T4" s="339"/>
      <c r="U4" s="339"/>
      <c r="V4" s="339"/>
      <c r="W4" s="339"/>
      <c r="X4" s="339"/>
      <c r="Y4" s="339"/>
      <c r="Z4" s="339"/>
      <c r="AA4" s="339"/>
      <c r="AB4" s="369"/>
      <c r="AC4" s="339"/>
      <c r="AD4" s="359" t="s">
        <v>111</v>
      </c>
      <c r="AE4" s="359"/>
      <c r="AF4" s="359"/>
      <c r="AG4" s="359"/>
      <c r="AH4" s="359"/>
      <c r="AI4" s="359"/>
      <c r="AJ4" s="359"/>
      <c r="AK4" s="338"/>
    </row>
    <row r="5" spans="1:37" s="325" customFormat="1" ht="9.75" customHeight="1">
      <c r="A5" s="336"/>
      <c r="B5" s="337"/>
      <c r="C5" s="338"/>
      <c r="D5" s="335"/>
      <c r="E5" s="339" t="s">
        <v>112</v>
      </c>
      <c r="F5" s="339" t="s">
        <v>113</v>
      </c>
      <c r="G5" s="339"/>
      <c r="H5" s="339"/>
      <c r="I5" s="339"/>
      <c r="J5" s="339"/>
      <c r="K5" s="339"/>
      <c r="L5" s="339"/>
      <c r="M5" s="339"/>
      <c r="N5" s="339"/>
      <c r="O5" s="339"/>
      <c r="P5" s="339"/>
      <c r="Q5" s="339"/>
      <c r="R5" s="339" t="s">
        <v>114</v>
      </c>
      <c r="S5" s="363"/>
      <c r="T5" s="339"/>
      <c r="U5" s="339"/>
      <c r="V5" s="339"/>
      <c r="W5" s="339"/>
      <c r="X5" s="339"/>
      <c r="Y5" s="339"/>
      <c r="Z5" s="339"/>
      <c r="AA5" s="339"/>
      <c r="AB5" s="339"/>
      <c r="AC5" s="339"/>
      <c r="AD5" s="339" t="s">
        <v>115</v>
      </c>
      <c r="AE5" s="339" t="s">
        <v>116</v>
      </c>
      <c r="AF5" s="339"/>
      <c r="AG5" s="339"/>
      <c r="AH5" s="339"/>
      <c r="AI5" s="339"/>
      <c r="AJ5" s="339"/>
      <c r="AK5" s="338"/>
    </row>
    <row r="6" spans="1:37" s="325" customFormat="1" ht="21.75" customHeight="1">
      <c r="A6" s="336"/>
      <c r="B6" s="337"/>
      <c r="C6" s="338"/>
      <c r="D6" s="335"/>
      <c r="E6" s="339"/>
      <c r="F6" s="339" t="s">
        <v>117</v>
      </c>
      <c r="G6" s="339" t="s">
        <v>118</v>
      </c>
      <c r="H6" s="339" t="s">
        <v>119</v>
      </c>
      <c r="I6" s="339" t="s">
        <v>120</v>
      </c>
      <c r="J6" s="359"/>
      <c r="K6" s="359"/>
      <c r="L6" s="359"/>
      <c r="M6" s="359"/>
      <c r="N6" s="359"/>
      <c r="O6" s="359"/>
      <c r="P6" s="359"/>
      <c r="Q6" s="339" t="s">
        <v>121</v>
      </c>
      <c r="R6" s="339" t="s">
        <v>117</v>
      </c>
      <c r="S6" s="339" t="s">
        <v>122</v>
      </c>
      <c r="T6" s="339" t="s">
        <v>123</v>
      </c>
      <c r="U6" s="339" t="s">
        <v>124</v>
      </c>
      <c r="V6" s="339" t="s">
        <v>125</v>
      </c>
      <c r="W6" s="339" t="s">
        <v>126</v>
      </c>
      <c r="X6" s="339" t="s">
        <v>127</v>
      </c>
      <c r="Y6" s="339" t="s">
        <v>128</v>
      </c>
      <c r="Z6" s="339" t="s">
        <v>129</v>
      </c>
      <c r="AA6" s="339" t="s">
        <v>130</v>
      </c>
      <c r="AB6" s="339" t="s">
        <v>131</v>
      </c>
      <c r="AC6" s="339" t="s">
        <v>132</v>
      </c>
      <c r="AD6" s="339"/>
      <c r="AE6" s="339" t="s">
        <v>133</v>
      </c>
      <c r="AF6" s="370" t="s">
        <v>134</v>
      </c>
      <c r="AG6" s="339" t="s">
        <v>135</v>
      </c>
      <c r="AH6" s="339" t="s">
        <v>136</v>
      </c>
      <c r="AI6" s="339" t="s">
        <v>137</v>
      </c>
      <c r="AJ6" s="339" t="s">
        <v>138</v>
      </c>
      <c r="AK6" s="338"/>
    </row>
    <row r="7" spans="1:37" s="325" customFormat="1" ht="57" customHeight="1">
      <c r="A7" s="340"/>
      <c r="B7" s="341"/>
      <c r="C7" s="342"/>
      <c r="D7" s="335"/>
      <c r="E7" s="339"/>
      <c r="F7" s="339"/>
      <c r="G7" s="339"/>
      <c r="H7" s="339"/>
      <c r="I7" s="339"/>
      <c r="J7" s="360" t="s">
        <v>117</v>
      </c>
      <c r="K7" s="360" t="s">
        <v>139</v>
      </c>
      <c r="L7" s="360" t="s">
        <v>140</v>
      </c>
      <c r="M7" s="360" t="s">
        <v>141</v>
      </c>
      <c r="N7" s="360" t="s">
        <v>142</v>
      </c>
      <c r="O7" s="360" t="s">
        <v>143</v>
      </c>
      <c r="P7" s="360" t="s">
        <v>144</v>
      </c>
      <c r="Q7" s="339"/>
      <c r="R7" s="364"/>
      <c r="S7" s="339"/>
      <c r="T7" s="339"/>
      <c r="U7" s="339"/>
      <c r="V7" s="339"/>
      <c r="W7" s="339"/>
      <c r="X7" s="339"/>
      <c r="Y7" s="339"/>
      <c r="Z7" s="339"/>
      <c r="AA7" s="339"/>
      <c r="AB7" s="339"/>
      <c r="AC7" s="339"/>
      <c r="AD7" s="339"/>
      <c r="AE7" s="364"/>
      <c r="AF7" s="364"/>
      <c r="AG7" s="364"/>
      <c r="AH7" s="364"/>
      <c r="AI7" s="364"/>
      <c r="AJ7" s="364"/>
      <c r="AK7" s="342"/>
    </row>
    <row r="8" spans="1:37" s="326" customFormat="1" ht="56.25" customHeight="1">
      <c r="A8" s="343" t="s">
        <v>145</v>
      </c>
      <c r="B8" s="343"/>
      <c r="C8" s="344">
        <f>D8+AK8</f>
        <v>472291.7724</v>
      </c>
      <c r="D8" s="345">
        <f>E8+AD8</f>
        <v>472291.7724</v>
      </c>
      <c r="E8" s="345">
        <f>F8+R8</f>
        <v>450583.7724</v>
      </c>
      <c r="F8" s="345">
        <f>G8+H8+I8+J8+Q8</f>
        <v>368490.47640000004</v>
      </c>
      <c r="G8" s="346">
        <f>'05-行政事业单位批准开支人员工资情况表'!J6*12</f>
        <v>113208</v>
      </c>
      <c r="H8" s="346">
        <f>'05-行政事业单位批准开支人员工资情况表'!Q6*12</f>
        <v>136440</v>
      </c>
      <c r="I8" s="346">
        <f>'05-行政事业单位批准开支人员工资情况表'!AA6</f>
        <v>23395.9</v>
      </c>
      <c r="J8" s="361">
        <f>SUM(K8:P8)</f>
        <v>95446.5764</v>
      </c>
      <c r="K8" s="346">
        <f>'05-行政事业单位批准开支人员工资情况表'!AC6*12</f>
        <v>48672.40000000001</v>
      </c>
      <c r="L8" s="346">
        <f>'05-行政事业单位批准开支人员工资情况表'!AD6*12</f>
        <v>19955.684</v>
      </c>
      <c r="M8" s="346">
        <f>'05-行政事业单位批准开支人员工资情况表'!AE6*12</f>
        <v>1703.534</v>
      </c>
      <c r="N8" s="346">
        <f>'05-行政事业单位批准开支人员工资情况表'!AF6*12</f>
        <v>778.7584</v>
      </c>
      <c r="O8" s="346">
        <f>'05-行政事业单位批准开支人员工资情况表'!AG6*12</f>
        <v>19468.96</v>
      </c>
      <c r="P8" s="346">
        <f>'05-行政事业单位批准开支人员工资情况表'!AH6*12</f>
        <v>4867.24</v>
      </c>
      <c r="Q8" s="346">
        <f>'05-行政事业单位批准开支人员工资情况表'!AI6*12</f>
        <v>0</v>
      </c>
      <c r="R8" s="365">
        <f>SUM(S8:AC8)</f>
        <v>82093.296</v>
      </c>
      <c r="S8" s="346">
        <f>'05-行政事业单位批准开支人员工资情况表'!AK6*12</f>
        <v>35222.496</v>
      </c>
      <c r="T8" s="346">
        <f>'05-行政事业单位批准开支人员工资情况表'!AL6*12</f>
        <v>39622.799999999996</v>
      </c>
      <c r="U8" s="346">
        <f>'05-行政事业单位批准开支人员工资情况表'!AM6*12</f>
        <v>7200</v>
      </c>
      <c r="V8" s="366">
        <f>'05-行政事业单位批准开支人员工资情况表'!AO6*12</f>
        <v>0</v>
      </c>
      <c r="W8" s="346">
        <f>'05-行政事业单位批准开支人员工资情况表'!AP6</f>
        <v>0</v>
      </c>
      <c r="X8" s="346">
        <f>'05-行政事业单位批准开支人员工资情况表'!AQ6*12</f>
        <v>0</v>
      </c>
      <c r="Y8" s="346">
        <f>'05-行政事业单位批准开支人员工资情况表'!AR6</f>
        <v>0</v>
      </c>
      <c r="Z8" s="346">
        <f>'05-行政事业单位批准开支人员工资情况表'!AS6</f>
        <v>0</v>
      </c>
      <c r="AA8" s="346">
        <f>'05-行政事业单位批准开支人员工资情况表'!AT6</f>
        <v>48</v>
      </c>
      <c r="AB8" s="346">
        <f>'05-行政事业单位批准开支人员工资情况表'!AU6*12</f>
        <v>0</v>
      </c>
      <c r="AC8" s="346">
        <f>SUM(AC9:AC15)</f>
        <v>0</v>
      </c>
      <c r="AD8" s="371">
        <f>AE8</f>
        <v>21708</v>
      </c>
      <c r="AE8" s="372">
        <f>SUM(AF8:AJ8)</f>
        <v>21708</v>
      </c>
      <c r="AF8" s="346">
        <f>'04-单位基本信息表—人员情况明细表'!E6*5000+'04-单位基本信息表—人员情况明细表'!F6*8000+'04-单位基本信息表—人员情况明细表'!G6*3000+'04-单位基本信息表—人员情况明细表'!J6*910+'04-单位基本信息表—人员情况明细表'!K6*910+'04-单位基本信息表—人员情况明细表'!M6*1110+'04-单位基本信息表—人员情况明细表'!N6*1110+'04-单位基本信息表—人员情况明细表'!O6*900+'04-单位基本信息表—人员情况明细表'!R6*9100+'04-单位基本信息表—人员情况明细表'!S6*11100</f>
        <v>18000</v>
      </c>
      <c r="AG8" s="346">
        <f>'04-单位基本信息表—人员情况明细表'!V6*1800+'04-单位基本信息表—人员情况明细表'!W6*1650+'04-单位基本信息表—人员情况明细表'!X6*1450+'04-单位基本信息表—人员情况明细表'!Y6*1350+'04-单位基本信息表—人员情况明细表'!Z6*1250+'04-单位基本信息表—人员情况明细表'!AA6*1200+'04-单位基本信息表—人员情况明细表'!AB6*1100+'04-单位基本信息表—人员情况明细表'!AC6*1450+'04-单位基本信息表—人员情况明细表'!AD6*1350+'04-单位基本信息表—人员情况明细表'!AE6*1250+'04-单位基本信息表—人员情况明细表'!AF6*1100+'04-单位基本信息表—人员情况明细表'!AG6*24+'04-单位基本信息表—人员情况明细表'!AH6*1100</f>
        <v>3324</v>
      </c>
      <c r="AH8" s="346">
        <f>'04-单位基本信息表—人员情况明细表'!AI6*40000+'04-单位基本信息表—人员情况明细表'!AJ6*7000+'04-单位基本信息表—人员情况明细表'!AK6*3000+'04-单位基本信息表—人员情况明细表'!AL6*1500+'04-单位基本信息表—人员情况明细表'!AM6*1800</f>
        <v>0</v>
      </c>
      <c r="AI8" s="346">
        <f>'05-行政事业单位批准开支人员工资情况表'!AV6*12</f>
        <v>0</v>
      </c>
      <c r="AJ8" s="346">
        <f>'04-单位基本信息表—人员情况明细表'!AN6*96</f>
        <v>384</v>
      </c>
      <c r="AK8" s="346">
        <f>'06-支出项目表'!P6</f>
        <v>0</v>
      </c>
    </row>
    <row r="9" spans="1:37" s="324" customFormat="1" ht="56.25" customHeight="1">
      <c r="A9" s="347" t="s">
        <v>146</v>
      </c>
      <c r="B9" s="348" t="s">
        <v>147</v>
      </c>
      <c r="C9" s="349">
        <f>SUM(D9,AK9)</f>
        <v>472292</v>
      </c>
      <c r="D9" s="350">
        <f>SUM(E9,AD9)</f>
        <v>472292</v>
      </c>
      <c r="E9" s="350">
        <f aca="true" t="shared" si="0" ref="E9:E15">SUM(F9,R9)</f>
        <v>472292</v>
      </c>
      <c r="F9" s="351">
        <f aca="true" t="shared" si="1" ref="F9:F15">SUM(G9:J9,Q9)</f>
        <v>472292</v>
      </c>
      <c r="G9" s="352">
        <v>472292</v>
      </c>
      <c r="H9" s="353"/>
      <c r="I9" s="353"/>
      <c r="J9" s="362">
        <f aca="true" t="shared" si="2" ref="J9:J15">SUM(K9:P9)</f>
        <v>0</v>
      </c>
      <c r="K9" s="353"/>
      <c r="L9" s="353"/>
      <c r="M9" s="353"/>
      <c r="N9" s="353"/>
      <c r="O9" s="353"/>
      <c r="P9" s="353"/>
      <c r="Q9" s="353"/>
      <c r="R9" s="367">
        <f aca="true" t="shared" si="3" ref="R9:R15">SUM(S9:AC9)</f>
        <v>0</v>
      </c>
      <c r="S9" s="368"/>
      <c r="T9" s="368"/>
      <c r="U9" s="368"/>
      <c r="V9" s="368"/>
      <c r="W9" s="368"/>
      <c r="X9" s="368"/>
      <c r="Y9" s="368"/>
      <c r="Z9" s="368"/>
      <c r="AA9" s="368"/>
      <c r="AB9" s="368"/>
      <c r="AC9" s="368"/>
      <c r="AD9" s="373">
        <f aca="true" t="shared" si="4" ref="AD9:AD15">AE9</f>
        <v>0</v>
      </c>
      <c r="AE9" s="374">
        <f aca="true" t="shared" si="5" ref="AE9:AE15">SUM(AF9:AJ9)</f>
        <v>0</v>
      </c>
      <c r="AF9" s="368"/>
      <c r="AG9" s="368"/>
      <c r="AH9" s="368"/>
      <c r="AI9" s="368"/>
      <c r="AJ9" s="368"/>
      <c r="AK9" s="353"/>
    </row>
    <row r="10" spans="1:37" s="324" customFormat="1" ht="56.25" customHeight="1">
      <c r="A10" s="354"/>
      <c r="B10" s="348" t="s">
        <v>148</v>
      </c>
      <c r="C10" s="349">
        <f aca="true" t="shared" si="6" ref="C9:C15">SUM(D10,AK10)</f>
        <v>0</v>
      </c>
      <c r="D10" s="350">
        <f aca="true" t="shared" si="7" ref="D9:D15">SUM(E10,AD10)</f>
        <v>0</v>
      </c>
      <c r="E10" s="350">
        <f t="shared" si="0"/>
        <v>0</v>
      </c>
      <c r="F10" s="351">
        <f t="shared" si="1"/>
        <v>0</v>
      </c>
      <c r="G10" s="355"/>
      <c r="H10" s="353"/>
      <c r="I10" s="353"/>
      <c r="J10" s="362">
        <f t="shared" si="2"/>
        <v>0</v>
      </c>
      <c r="K10" s="353"/>
      <c r="L10" s="353"/>
      <c r="M10" s="353"/>
      <c r="N10" s="353"/>
      <c r="O10" s="353"/>
      <c r="P10" s="353"/>
      <c r="Q10" s="353"/>
      <c r="R10" s="367">
        <f t="shared" si="3"/>
        <v>0</v>
      </c>
      <c r="S10" s="368"/>
      <c r="T10" s="368"/>
      <c r="U10" s="368"/>
      <c r="V10" s="368"/>
      <c r="W10" s="368"/>
      <c r="X10" s="368"/>
      <c r="Y10" s="368"/>
      <c r="Z10" s="368"/>
      <c r="AA10" s="368"/>
      <c r="AB10" s="368"/>
      <c r="AC10" s="368"/>
      <c r="AD10" s="373">
        <f t="shared" si="4"/>
        <v>0</v>
      </c>
      <c r="AE10" s="374">
        <f t="shared" si="5"/>
        <v>0</v>
      </c>
      <c r="AF10" s="368"/>
      <c r="AG10" s="368"/>
      <c r="AH10" s="368"/>
      <c r="AI10" s="368"/>
      <c r="AJ10" s="368"/>
      <c r="AK10" s="353"/>
    </row>
    <row r="11" spans="1:37" s="324" customFormat="1" ht="56.25" customHeight="1">
      <c r="A11" s="354"/>
      <c r="B11" s="348" t="s">
        <v>149</v>
      </c>
      <c r="C11" s="349">
        <f t="shared" si="6"/>
        <v>0</v>
      </c>
      <c r="D11" s="350">
        <f t="shared" si="7"/>
        <v>0</v>
      </c>
      <c r="E11" s="350">
        <f t="shared" si="0"/>
        <v>0</v>
      </c>
      <c r="F11" s="351">
        <f t="shared" si="1"/>
        <v>0</v>
      </c>
      <c r="G11" s="355"/>
      <c r="H11" s="353"/>
      <c r="I11" s="353"/>
      <c r="J11" s="362">
        <f t="shared" si="2"/>
        <v>0</v>
      </c>
      <c r="K11" s="353"/>
      <c r="L11" s="353"/>
      <c r="M11" s="353"/>
      <c r="N11" s="353"/>
      <c r="O11" s="353"/>
      <c r="P11" s="353"/>
      <c r="Q11" s="353"/>
      <c r="R11" s="367">
        <f t="shared" si="3"/>
        <v>0</v>
      </c>
      <c r="S11" s="368"/>
      <c r="T11" s="368"/>
      <c r="U11" s="368"/>
      <c r="V11" s="368"/>
      <c r="W11" s="368"/>
      <c r="X11" s="368"/>
      <c r="Y11" s="368"/>
      <c r="Z11" s="368"/>
      <c r="AA11" s="368"/>
      <c r="AB11" s="368"/>
      <c r="AC11" s="368"/>
      <c r="AD11" s="373">
        <f t="shared" si="4"/>
        <v>0</v>
      </c>
      <c r="AE11" s="374">
        <f t="shared" si="5"/>
        <v>0</v>
      </c>
      <c r="AF11" s="368"/>
      <c r="AG11" s="368"/>
      <c r="AH11" s="368"/>
      <c r="AI11" s="368"/>
      <c r="AJ11" s="368"/>
      <c r="AK11" s="353"/>
    </row>
    <row r="12" spans="1:37" s="324" customFormat="1" ht="60">
      <c r="A12" s="354"/>
      <c r="B12" s="348" t="s">
        <v>150</v>
      </c>
      <c r="C12" s="349">
        <f t="shared" si="6"/>
        <v>0</v>
      </c>
      <c r="D12" s="350">
        <f t="shared" si="7"/>
        <v>0</v>
      </c>
      <c r="E12" s="350">
        <f t="shared" si="0"/>
        <v>0</v>
      </c>
      <c r="F12" s="351">
        <f t="shared" si="1"/>
        <v>0</v>
      </c>
      <c r="G12" s="355"/>
      <c r="H12" s="353"/>
      <c r="I12" s="353"/>
      <c r="J12" s="362">
        <f t="shared" si="2"/>
        <v>0</v>
      </c>
      <c r="K12" s="353"/>
      <c r="L12" s="353"/>
      <c r="M12" s="353"/>
      <c r="N12" s="353"/>
      <c r="O12" s="353"/>
      <c r="P12" s="353"/>
      <c r="Q12" s="353"/>
      <c r="R12" s="367">
        <f t="shared" si="3"/>
        <v>0</v>
      </c>
      <c r="S12" s="368"/>
      <c r="T12" s="368"/>
      <c r="U12" s="368"/>
      <c r="V12" s="368"/>
      <c r="W12" s="368"/>
      <c r="X12" s="368"/>
      <c r="Y12" s="368"/>
      <c r="Z12" s="368"/>
      <c r="AA12" s="368"/>
      <c r="AB12" s="368"/>
      <c r="AC12" s="368"/>
      <c r="AD12" s="373">
        <f t="shared" si="4"/>
        <v>0</v>
      </c>
      <c r="AE12" s="374">
        <f t="shared" si="5"/>
        <v>0</v>
      </c>
      <c r="AF12" s="368"/>
      <c r="AG12" s="368"/>
      <c r="AH12" s="368"/>
      <c r="AI12" s="368"/>
      <c r="AJ12" s="368"/>
      <c r="AK12" s="353"/>
    </row>
    <row r="13" spans="1:37" s="324" customFormat="1" ht="56.25" customHeight="1">
      <c r="A13" s="354"/>
      <c r="B13" s="348" t="s">
        <v>151</v>
      </c>
      <c r="C13" s="349">
        <f t="shared" si="6"/>
        <v>0</v>
      </c>
      <c r="D13" s="350">
        <f t="shared" si="7"/>
        <v>0</v>
      </c>
      <c r="E13" s="350">
        <f t="shared" si="0"/>
        <v>0</v>
      </c>
      <c r="F13" s="351">
        <f t="shared" si="1"/>
        <v>0</v>
      </c>
      <c r="G13" s="355"/>
      <c r="H13" s="353"/>
      <c r="I13" s="353"/>
      <c r="J13" s="362">
        <f t="shared" si="2"/>
        <v>0</v>
      </c>
      <c r="K13" s="353"/>
      <c r="L13" s="353"/>
      <c r="M13" s="353"/>
      <c r="N13" s="353"/>
      <c r="O13" s="353"/>
      <c r="P13" s="353"/>
      <c r="Q13" s="353"/>
      <c r="R13" s="367">
        <f t="shared" si="3"/>
        <v>0</v>
      </c>
      <c r="S13" s="353"/>
      <c r="T13" s="353"/>
      <c r="U13" s="353"/>
      <c r="V13" s="353"/>
      <c r="W13" s="353"/>
      <c r="X13" s="353"/>
      <c r="Y13" s="353"/>
      <c r="Z13" s="353"/>
      <c r="AA13" s="353"/>
      <c r="AB13" s="353"/>
      <c r="AC13" s="353"/>
      <c r="AD13" s="373">
        <f t="shared" si="4"/>
        <v>0</v>
      </c>
      <c r="AE13" s="374">
        <f t="shared" si="5"/>
        <v>0</v>
      </c>
      <c r="AF13" s="353"/>
      <c r="AG13" s="353"/>
      <c r="AH13" s="353"/>
      <c r="AI13" s="377"/>
      <c r="AJ13" s="377"/>
      <c r="AK13" s="353"/>
    </row>
    <row r="14" spans="1:37" s="324" customFormat="1" ht="63" customHeight="1">
      <c r="A14" s="354"/>
      <c r="B14" s="348" t="s">
        <v>152</v>
      </c>
      <c r="C14" s="349">
        <f t="shared" si="6"/>
        <v>0</v>
      </c>
      <c r="D14" s="350">
        <f t="shared" si="7"/>
        <v>0</v>
      </c>
      <c r="E14" s="350">
        <f t="shared" si="0"/>
        <v>0</v>
      </c>
      <c r="F14" s="351">
        <f t="shared" si="1"/>
        <v>0</v>
      </c>
      <c r="G14" s="355"/>
      <c r="H14" s="353"/>
      <c r="I14" s="353"/>
      <c r="J14" s="362">
        <f t="shared" si="2"/>
        <v>0</v>
      </c>
      <c r="K14" s="353"/>
      <c r="L14" s="353"/>
      <c r="M14" s="353"/>
      <c r="N14" s="353"/>
      <c r="O14" s="353"/>
      <c r="P14" s="353"/>
      <c r="Q14" s="353"/>
      <c r="R14" s="367">
        <f t="shared" si="3"/>
        <v>0</v>
      </c>
      <c r="S14" s="353"/>
      <c r="T14" s="353"/>
      <c r="U14" s="353"/>
      <c r="V14" s="353"/>
      <c r="W14" s="353"/>
      <c r="X14" s="353"/>
      <c r="Y14" s="353"/>
      <c r="Z14" s="353"/>
      <c r="AA14" s="353"/>
      <c r="AB14" s="353"/>
      <c r="AC14" s="353"/>
      <c r="AD14" s="373">
        <f t="shared" si="4"/>
        <v>0</v>
      </c>
      <c r="AE14" s="374">
        <f t="shared" si="5"/>
        <v>0</v>
      </c>
      <c r="AF14" s="353"/>
      <c r="AG14" s="353"/>
      <c r="AH14" s="353"/>
      <c r="AI14" s="377"/>
      <c r="AJ14" s="377"/>
      <c r="AK14" s="353"/>
    </row>
    <row r="15" spans="1:37" s="324" customFormat="1" ht="56.25" customHeight="1">
      <c r="A15" s="354"/>
      <c r="B15" s="348" t="s">
        <v>153</v>
      </c>
      <c r="C15" s="349">
        <f t="shared" si="6"/>
        <v>0</v>
      </c>
      <c r="D15" s="350">
        <f t="shared" si="7"/>
        <v>0</v>
      </c>
      <c r="E15" s="350">
        <f t="shared" si="0"/>
        <v>0</v>
      </c>
      <c r="F15" s="351">
        <f t="shared" si="1"/>
        <v>0</v>
      </c>
      <c r="G15" s="355"/>
      <c r="H15" s="353"/>
      <c r="I15" s="353"/>
      <c r="J15" s="362">
        <f t="shared" si="2"/>
        <v>0</v>
      </c>
      <c r="K15" s="353"/>
      <c r="L15" s="353"/>
      <c r="M15" s="353"/>
      <c r="N15" s="353"/>
      <c r="O15" s="353"/>
      <c r="P15" s="353"/>
      <c r="Q15" s="353"/>
      <c r="R15" s="367">
        <f t="shared" si="3"/>
        <v>0</v>
      </c>
      <c r="S15" s="353"/>
      <c r="T15" s="353"/>
      <c r="U15" s="353"/>
      <c r="V15" s="353"/>
      <c r="W15" s="353"/>
      <c r="X15" s="353"/>
      <c r="Y15" s="353"/>
      <c r="Z15" s="353"/>
      <c r="AA15" s="353"/>
      <c r="AB15" s="353"/>
      <c r="AC15" s="353"/>
      <c r="AD15" s="373">
        <f t="shared" si="4"/>
        <v>0</v>
      </c>
      <c r="AE15" s="374">
        <f t="shared" si="5"/>
        <v>0</v>
      </c>
      <c r="AF15" s="353"/>
      <c r="AG15" s="353"/>
      <c r="AH15" s="353"/>
      <c r="AI15" s="377"/>
      <c r="AJ15" s="377"/>
      <c r="AK15" s="353"/>
    </row>
    <row r="16" spans="1:37" ht="43.5" customHeight="1">
      <c r="A16" s="356"/>
      <c r="B16" s="357" t="s">
        <v>106</v>
      </c>
      <c r="C16" s="358">
        <f>SUM(C9:C15)</f>
        <v>472292</v>
      </c>
      <c r="D16" s="358">
        <f>SUM(D9:D15)</f>
        <v>472292</v>
      </c>
      <c r="E16" s="358">
        <f aca="true" t="shared" si="8" ref="D16:AK16">SUM(E9:E15)</f>
        <v>472292</v>
      </c>
      <c r="F16" s="358">
        <f t="shared" si="8"/>
        <v>472292</v>
      </c>
      <c r="G16" s="358">
        <f t="shared" si="8"/>
        <v>472292</v>
      </c>
      <c r="H16" s="358">
        <f t="shared" si="8"/>
        <v>0</v>
      </c>
      <c r="I16" s="358">
        <f t="shared" si="8"/>
        <v>0</v>
      </c>
      <c r="J16" s="358">
        <f t="shared" si="8"/>
        <v>0</v>
      </c>
      <c r="K16" s="358">
        <f t="shared" si="8"/>
        <v>0</v>
      </c>
      <c r="L16" s="358">
        <f t="shared" si="8"/>
        <v>0</v>
      </c>
      <c r="M16" s="358">
        <f t="shared" si="8"/>
        <v>0</v>
      </c>
      <c r="N16" s="358">
        <f t="shared" si="8"/>
        <v>0</v>
      </c>
      <c r="O16" s="358">
        <f t="shared" si="8"/>
        <v>0</v>
      </c>
      <c r="P16" s="358">
        <f t="shared" si="8"/>
        <v>0</v>
      </c>
      <c r="Q16" s="358">
        <f t="shared" si="8"/>
        <v>0</v>
      </c>
      <c r="R16" s="358">
        <f t="shared" si="8"/>
        <v>0</v>
      </c>
      <c r="S16" s="358">
        <f t="shared" si="8"/>
        <v>0</v>
      </c>
      <c r="T16" s="358">
        <f t="shared" si="8"/>
        <v>0</v>
      </c>
      <c r="U16" s="358">
        <f aca="true" t="shared" si="9" ref="U16:AA16">SUM(U9:U15)</f>
        <v>0</v>
      </c>
      <c r="V16" s="358">
        <f t="shared" si="9"/>
        <v>0</v>
      </c>
      <c r="W16" s="358"/>
      <c r="X16" s="358">
        <f t="shared" si="9"/>
        <v>0</v>
      </c>
      <c r="Y16" s="358">
        <f t="shared" si="9"/>
        <v>0</v>
      </c>
      <c r="Z16" s="358">
        <f t="shared" si="9"/>
        <v>0</v>
      </c>
      <c r="AA16" s="358">
        <f t="shared" si="9"/>
        <v>0</v>
      </c>
      <c r="AB16" s="358">
        <f t="shared" si="8"/>
        <v>0</v>
      </c>
      <c r="AC16" s="358">
        <f t="shared" si="8"/>
        <v>0</v>
      </c>
      <c r="AD16" s="358">
        <f t="shared" si="8"/>
        <v>0</v>
      </c>
      <c r="AE16" s="358">
        <f t="shared" si="8"/>
        <v>0</v>
      </c>
      <c r="AF16" s="358">
        <f t="shared" si="8"/>
        <v>0</v>
      </c>
      <c r="AG16" s="358">
        <f t="shared" si="8"/>
        <v>0</v>
      </c>
      <c r="AH16" s="358">
        <f t="shared" si="8"/>
        <v>0</v>
      </c>
      <c r="AI16" s="358"/>
      <c r="AJ16" s="358">
        <f>SUM(AJ9:AJ15)</f>
        <v>0</v>
      </c>
      <c r="AK16" s="358">
        <f t="shared" si="8"/>
        <v>0</v>
      </c>
    </row>
  </sheetData>
  <sheetProtection sheet="1" formatCells="0" formatColumns="0" formatRows="0"/>
  <mergeCells count="41">
    <mergeCell ref="A1:AJ1"/>
    <mergeCell ref="B2:D2"/>
    <mergeCell ref="AJ2:AK2"/>
    <mergeCell ref="E3:AJ3"/>
    <mergeCell ref="E4:AC4"/>
    <mergeCell ref="AD4:AJ4"/>
    <mergeCell ref="F5:Q5"/>
    <mergeCell ref="R5:AC5"/>
    <mergeCell ref="AE5:AJ5"/>
    <mergeCell ref="J6:P6"/>
    <mergeCell ref="A8:B8"/>
    <mergeCell ref="A9:A16"/>
    <mergeCell ref="C3:C7"/>
    <mergeCell ref="D3:D7"/>
    <mergeCell ref="E5:E7"/>
    <mergeCell ref="F6:F7"/>
    <mergeCell ref="G6:G7"/>
    <mergeCell ref="H6:H7"/>
    <mergeCell ref="I6:I7"/>
    <mergeCell ref="Q6:Q7"/>
    <mergeCell ref="R6:R7"/>
    <mergeCell ref="S6:S7"/>
    <mergeCell ref="T6:T7"/>
    <mergeCell ref="U6:U7"/>
    <mergeCell ref="V6:V7"/>
    <mergeCell ref="W6:W7"/>
    <mergeCell ref="X6:X7"/>
    <mergeCell ref="Y6:Y7"/>
    <mergeCell ref="Z6:Z7"/>
    <mergeCell ref="AA6:AA7"/>
    <mergeCell ref="AB6:AB7"/>
    <mergeCell ref="AC6:AC7"/>
    <mergeCell ref="AD5:AD7"/>
    <mergeCell ref="AE6:AE7"/>
    <mergeCell ref="AF6:AF7"/>
    <mergeCell ref="AG6:AG7"/>
    <mergeCell ref="AH6:AH7"/>
    <mergeCell ref="AI6:AI7"/>
    <mergeCell ref="AJ6:AJ7"/>
    <mergeCell ref="AK3:AK7"/>
    <mergeCell ref="A3:B7"/>
  </mergeCells>
  <printOptions/>
  <pageMargins left="0.34" right="0.25" top="0.48" bottom="0.49" header="0.5" footer="0.5"/>
  <pageSetup fitToHeight="1" fitToWidth="1" horizontalDpi="600" verticalDpi="600" orientation="landscape" paperSize="9" scale="54"/>
</worksheet>
</file>

<file path=xl/worksheets/sheet5.xml><?xml version="1.0" encoding="utf-8"?>
<worksheet xmlns="http://schemas.openxmlformats.org/spreadsheetml/2006/main" xmlns:r="http://schemas.openxmlformats.org/officeDocument/2006/relationships">
  <sheetPr codeName="Sheet5"/>
  <dimension ref="A1:AM14"/>
  <sheetViews>
    <sheetView showZeros="0" workbookViewId="0" topLeftCell="A1">
      <pane xSplit="6" ySplit="5" topLeftCell="G6" activePane="bottomRight" state="frozen"/>
      <selection pane="bottomRight" activeCell="J7" sqref="J7"/>
    </sheetView>
  </sheetViews>
  <sheetFormatPr defaultColWidth="9.140625" defaultRowHeight="14.25" customHeight="1"/>
  <cols>
    <col min="1" max="1" width="5.7109375" style="299" customWidth="1"/>
    <col min="2" max="2" width="5.7109375" style="299" hidden="1" customWidth="1"/>
    <col min="3" max="3" width="6.140625" style="299" customWidth="1"/>
    <col min="4" max="6" width="5.8515625" style="299" customWidth="1"/>
    <col min="7" max="7" width="8.140625" style="299" customWidth="1"/>
    <col min="8" max="8" width="8.57421875" style="299" customWidth="1"/>
    <col min="9" max="9" width="5.57421875" style="299" customWidth="1"/>
    <col min="10" max="10" width="9.140625" style="299" customWidth="1"/>
    <col min="11" max="14" width="6.7109375" style="299" customWidth="1"/>
    <col min="15" max="15" width="5.140625" style="299" customWidth="1"/>
    <col min="16" max="16" width="5.7109375" style="299" customWidth="1"/>
    <col min="17" max="17" width="6.7109375" style="299" customWidth="1"/>
    <col min="18" max="20" width="5.8515625" style="299" customWidth="1"/>
    <col min="21" max="21" width="5.28125" style="299" customWidth="1"/>
    <col min="22" max="26" width="5.8515625" style="299" customWidth="1"/>
    <col min="27" max="16384" width="9.140625" style="299" customWidth="1"/>
  </cols>
  <sheetData>
    <row r="1" spans="1:26" ht="13.5" customHeight="1">
      <c r="A1" s="65" t="s">
        <v>154</v>
      </c>
      <c r="B1" s="65"/>
      <c r="C1" s="65"/>
      <c r="D1" s="65"/>
      <c r="E1" s="65"/>
      <c r="F1" s="65"/>
      <c r="G1" s="65"/>
      <c r="H1" s="65"/>
      <c r="I1" s="65"/>
      <c r="J1" s="65"/>
      <c r="K1" s="65"/>
      <c r="L1" s="65"/>
      <c r="M1" s="65"/>
      <c r="N1" s="65"/>
      <c r="O1" s="65"/>
      <c r="P1" s="65"/>
      <c r="Q1" s="65"/>
      <c r="R1" s="65"/>
      <c r="S1" s="65"/>
      <c r="T1" s="65"/>
      <c r="U1" s="65"/>
      <c r="V1" s="65"/>
      <c r="W1" s="65"/>
      <c r="X1" s="65"/>
      <c r="Y1" s="65"/>
      <c r="Z1" s="65"/>
    </row>
    <row r="2" spans="1:26" ht="19.5" customHeight="1">
      <c r="A2" s="78"/>
      <c r="B2" s="78"/>
      <c r="C2" s="78"/>
      <c r="D2" s="78"/>
      <c r="E2" s="78"/>
      <c r="F2" s="78"/>
      <c r="G2" s="78"/>
      <c r="H2" s="78"/>
      <c r="I2" s="78"/>
      <c r="J2" s="78"/>
      <c r="K2" s="78"/>
      <c r="L2" s="78"/>
      <c r="M2" s="78"/>
      <c r="N2" s="78"/>
      <c r="O2" s="78"/>
      <c r="P2" s="78"/>
      <c r="Q2" s="78"/>
      <c r="R2" s="78"/>
      <c r="S2" s="78"/>
      <c r="T2" s="78"/>
      <c r="U2" s="78"/>
      <c r="V2" s="78"/>
      <c r="W2" s="78"/>
      <c r="X2" s="78"/>
      <c r="Y2" s="78"/>
      <c r="Z2" s="78"/>
    </row>
    <row r="3" spans="1:26" ht="19.5" customHeight="1">
      <c r="A3" s="39" t="s">
        <v>155</v>
      </c>
      <c r="B3" s="176" t="s">
        <v>156</v>
      </c>
      <c r="C3" s="176" t="s">
        <v>157</v>
      </c>
      <c r="D3" s="176" t="s">
        <v>158</v>
      </c>
      <c r="E3" s="176" t="s">
        <v>159</v>
      </c>
      <c r="F3" s="176" t="s">
        <v>160</v>
      </c>
      <c r="G3" s="176" t="s">
        <v>161</v>
      </c>
      <c r="H3" s="92" t="s">
        <v>162</v>
      </c>
      <c r="I3" s="93"/>
      <c r="J3" s="93"/>
      <c r="K3" s="93"/>
      <c r="L3" s="94"/>
      <c r="M3" s="92" t="s">
        <v>163</v>
      </c>
      <c r="N3" s="93"/>
      <c r="O3" s="94"/>
      <c r="P3" s="176" t="s">
        <v>164</v>
      </c>
      <c r="Q3" s="176" t="s">
        <v>165</v>
      </c>
      <c r="R3" s="176" t="s">
        <v>166</v>
      </c>
      <c r="S3" s="176" t="s">
        <v>167</v>
      </c>
      <c r="T3" s="176" t="s">
        <v>168</v>
      </c>
      <c r="U3" s="176" t="s">
        <v>169</v>
      </c>
      <c r="V3" s="92" t="s">
        <v>170</v>
      </c>
      <c r="W3" s="93"/>
      <c r="X3" s="93"/>
      <c r="Y3" s="94"/>
      <c r="Z3" s="176" t="s">
        <v>171</v>
      </c>
    </row>
    <row r="4" spans="1:26" ht="112.5" customHeight="1">
      <c r="A4" s="74"/>
      <c r="B4" s="314"/>
      <c r="C4" s="314"/>
      <c r="D4" s="314"/>
      <c r="E4" s="314"/>
      <c r="F4" s="314"/>
      <c r="G4" s="314"/>
      <c r="H4" s="39" t="s">
        <v>106</v>
      </c>
      <c r="I4" s="39" t="s">
        <v>172</v>
      </c>
      <c r="J4" s="39" t="s">
        <v>148</v>
      </c>
      <c r="K4" s="39" t="s">
        <v>173</v>
      </c>
      <c r="L4" s="39" t="s">
        <v>150</v>
      </c>
      <c r="M4" s="39" t="s">
        <v>106</v>
      </c>
      <c r="N4" s="39" t="s">
        <v>174</v>
      </c>
      <c r="O4" s="39" t="s">
        <v>175</v>
      </c>
      <c r="P4" s="314"/>
      <c r="Q4" s="314"/>
      <c r="R4" s="314"/>
      <c r="S4" s="314"/>
      <c r="T4" s="314"/>
      <c r="U4" s="314"/>
      <c r="V4" s="39" t="s">
        <v>106</v>
      </c>
      <c r="W4" s="39" t="s">
        <v>176</v>
      </c>
      <c r="X4" s="39" t="s">
        <v>177</v>
      </c>
      <c r="Y4" s="39" t="s">
        <v>178</v>
      </c>
      <c r="Z4" s="314"/>
    </row>
    <row r="5" spans="1:26" s="313" customFormat="1" ht="21" customHeight="1">
      <c r="A5" s="315" t="s">
        <v>179</v>
      </c>
      <c r="B5" s="315"/>
      <c r="C5" s="316"/>
      <c r="D5" s="316"/>
      <c r="E5" s="316"/>
      <c r="F5" s="316"/>
      <c r="G5" s="305">
        <f>SUM(G6:G14)</f>
        <v>472292</v>
      </c>
      <c r="H5" s="305">
        <f>SUM(H6:H14)</f>
        <v>472292</v>
      </c>
      <c r="I5" s="305">
        <f>SUM(I6:I14)</f>
        <v>472292</v>
      </c>
      <c r="J5" s="305">
        <f>SUM(J6:J14)</f>
        <v>0</v>
      </c>
      <c r="K5" s="305">
        <f aca="true" t="shared" si="0" ref="H5:Z5">SUM(K6:K14)</f>
        <v>0</v>
      </c>
      <c r="L5" s="305">
        <f t="shared" si="0"/>
        <v>0</v>
      </c>
      <c r="M5" s="305">
        <f t="shared" si="0"/>
        <v>0</v>
      </c>
      <c r="N5" s="305">
        <f t="shared" si="0"/>
        <v>0</v>
      </c>
      <c r="O5" s="305">
        <f t="shared" si="0"/>
        <v>0</v>
      </c>
      <c r="P5" s="305">
        <f t="shared" si="0"/>
        <v>0</v>
      </c>
      <c r="Q5" s="305">
        <f t="shared" si="0"/>
        <v>0</v>
      </c>
      <c r="R5" s="305">
        <f t="shared" si="0"/>
        <v>0</v>
      </c>
      <c r="S5" s="305">
        <f t="shared" si="0"/>
        <v>0</v>
      </c>
      <c r="T5" s="305">
        <f t="shared" si="0"/>
        <v>0</v>
      </c>
      <c r="U5" s="305">
        <f t="shared" si="0"/>
        <v>0</v>
      </c>
      <c r="V5" s="305">
        <f t="shared" si="0"/>
        <v>0</v>
      </c>
      <c r="W5" s="305">
        <f t="shared" si="0"/>
        <v>0</v>
      </c>
      <c r="X5" s="305">
        <f t="shared" si="0"/>
        <v>0</v>
      </c>
      <c r="Y5" s="305">
        <f t="shared" si="0"/>
        <v>0</v>
      </c>
      <c r="Z5" s="305">
        <f t="shared" si="0"/>
        <v>0</v>
      </c>
    </row>
    <row r="6" spans="1:26" s="313" customFormat="1" ht="21" customHeight="1">
      <c r="A6" s="317"/>
      <c r="B6" s="317"/>
      <c r="C6" s="95" t="s">
        <v>180</v>
      </c>
      <c r="D6" s="73" t="s">
        <v>181</v>
      </c>
      <c r="E6" s="318"/>
      <c r="F6" s="319">
        <v>0</v>
      </c>
      <c r="G6" s="209">
        <f>SUM(H6,M6,P6:U6,V6,Z6)</f>
        <v>472292</v>
      </c>
      <c r="H6" s="209">
        <f>SUM(I6:L6)</f>
        <v>472292</v>
      </c>
      <c r="I6" s="321">
        <v>472292</v>
      </c>
      <c r="J6" s="321"/>
      <c r="K6" s="321"/>
      <c r="L6" s="321"/>
      <c r="M6" s="209">
        <f aca="true" t="shared" si="1" ref="M6:M14">SUM(N6:O6)</f>
        <v>0</v>
      </c>
      <c r="N6" s="321"/>
      <c r="O6" s="321"/>
      <c r="P6" s="321"/>
      <c r="Q6" s="321"/>
      <c r="R6" s="321"/>
      <c r="S6" s="323"/>
      <c r="T6" s="323"/>
      <c r="U6" s="323"/>
      <c r="V6" s="209">
        <f aca="true" t="shared" si="2" ref="V6:V14">SUM(W6:Y6)</f>
        <v>0</v>
      </c>
      <c r="W6" s="323"/>
      <c r="X6" s="323"/>
      <c r="Y6" s="323"/>
      <c r="Z6" s="323"/>
    </row>
    <row r="7" spans="1:39" s="313" customFormat="1" ht="20.25" customHeight="1">
      <c r="A7" s="320"/>
      <c r="B7" s="320"/>
      <c r="C7" s="320"/>
      <c r="D7" s="320"/>
      <c r="E7" s="320"/>
      <c r="F7" s="320"/>
      <c r="G7" s="209">
        <f aca="true" t="shared" si="3" ref="G6:G14">SUM(H7,M7,P7:U7,V7,Z7)</f>
        <v>0</v>
      </c>
      <c r="H7" s="209">
        <f aca="true" t="shared" si="4" ref="H6:H14">SUM(I7:L7)</f>
        <v>0</v>
      </c>
      <c r="I7" s="322"/>
      <c r="J7" s="322"/>
      <c r="K7" s="322"/>
      <c r="L7" s="322"/>
      <c r="M7" s="209">
        <f t="shared" si="1"/>
        <v>0</v>
      </c>
      <c r="N7" s="322"/>
      <c r="O7" s="322"/>
      <c r="P7" s="322"/>
      <c r="Q7" s="322"/>
      <c r="R7" s="322"/>
      <c r="S7" s="322"/>
      <c r="T7" s="322"/>
      <c r="U7" s="322"/>
      <c r="V7" s="209">
        <f t="shared" si="2"/>
        <v>0</v>
      </c>
      <c r="W7" s="322"/>
      <c r="X7" s="322"/>
      <c r="Y7" s="322"/>
      <c r="Z7" s="322"/>
      <c r="AL7" s="313">
        <f>SUM(J7,Q7:V7,X7,AC7)*0.08</f>
        <v>0</v>
      </c>
      <c r="AM7" s="313">
        <f>SUM(K7:N7,Q7:U7,AC7)*0.35</f>
        <v>0</v>
      </c>
    </row>
    <row r="8" spans="1:26" s="313" customFormat="1" ht="20.25" customHeight="1">
      <c r="A8" s="320"/>
      <c r="B8" s="320"/>
      <c r="C8" s="320"/>
      <c r="D8" s="320"/>
      <c r="E8" s="320"/>
      <c r="F8" s="320"/>
      <c r="G8" s="209">
        <f t="shared" si="3"/>
        <v>0</v>
      </c>
      <c r="H8" s="209">
        <f t="shared" si="4"/>
        <v>0</v>
      </c>
      <c r="I8" s="322"/>
      <c r="J8" s="322"/>
      <c r="K8" s="322"/>
      <c r="L8" s="322"/>
      <c r="M8" s="209">
        <f t="shared" si="1"/>
        <v>0</v>
      </c>
      <c r="N8" s="322"/>
      <c r="O8" s="322"/>
      <c r="P8" s="322"/>
      <c r="Q8" s="322"/>
      <c r="R8" s="322"/>
      <c r="S8" s="322"/>
      <c r="T8" s="322"/>
      <c r="U8" s="322"/>
      <c r="V8" s="209">
        <f t="shared" si="2"/>
        <v>0</v>
      </c>
      <c r="W8" s="322"/>
      <c r="X8" s="322"/>
      <c r="Y8" s="322"/>
      <c r="Z8" s="322"/>
    </row>
    <row r="9" spans="1:26" s="313" customFormat="1" ht="20.25" customHeight="1">
      <c r="A9" s="320"/>
      <c r="B9" s="320"/>
      <c r="C9" s="320"/>
      <c r="D9" s="320"/>
      <c r="E9" s="320"/>
      <c r="F9" s="320"/>
      <c r="G9" s="209">
        <f t="shared" si="3"/>
        <v>0</v>
      </c>
      <c r="H9" s="209">
        <f t="shared" si="4"/>
        <v>0</v>
      </c>
      <c r="I9" s="322"/>
      <c r="J9" s="322"/>
      <c r="K9" s="322"/>
      <c r="L9" s="322"/>
      <c r="M9" s="209">
        <f t="shared" si="1"/>
        <v>0</v>
      </c>
      <c r="N9" s="322"/>
      <c r="O9" s="322"/>
      <c r="P9" s="322"/>
      <c r="Q9" s="322"/>
      <c r="R9" s="322"/>
      <c r="S9" s="322"/>
      <c r="T9" s="322"/>
      <c r="U9" s="322"/>
      <c r="V9" s="209">
        <f t="shared" si="2"/>
        <v>0</v>
      </c>
      <c r="W9" s="322"/>
      <c r="X9" s="322"/>
      <c r="Y9" s="322"/>
      <c r="Z9" s="322"/>
    </row>
    <row r="10" spans="1:26" s="313" customFormat="1" ht="20.25" customHeight="1">
      <c r="A10" s="320"/>
      <c r="B10" s="320"/>
      <c r="C10" s="320"/>
      <c r="D10" s="320"/>
      <c r="E10" s="320"/>
      <c r="F10" s="320"/>
      <c r="G10" s="209">
        <f t="shared" si="3"/>
        <v>0</v>
      </c>
      <c r="H10" s="209">
        <f t="shared" si="4"/>
        <v>0</v>
      </c>
      <c r="I10" s="322"/>
      <c r="J10" s="322"/>
      <c r="K10" s="322"/>
      <c r="L10" s="322"/>
      <c r="M10" s="209">
        <f t="shared" si="1"/>
        <v>0</v>
      </c>
      <c r="N10" s="322"/>
      <c r="O10" s="322"/>
      <c r="P10" s="322"/>
      <c r="Q10" s="322"/>
      <c r="R10" s="322"/>
      <c r="S10" s="322"/>
      <c r="T10" s="322"/>
      <c r="U10" s="322"/>
      <c r="V10" s="209">
        <f t="shared" si="2"/>
        <v>0</v>
      </c>
      <c r="W10" s="322"/>
      <c r="X10" s="322"/>
      <c r="Y10" s="322"/>
      <c r="Z10" s="322"/>
    </row>
    <row r="11" spans="1:26" s="313" customFormat="1" ht="20.25" customHeight="1">
      <c r="A11" s="320"/>
      <c r="B11" s="320"/>
      <c r="C11" s="320"/>
      <c r="D11" s="320"/>
      <c r="E11" s="320"/>
      <c r="F11" s="320"/>
      <c r="G11" s="209">
        <f t="shared" si="3"/>
        <v>0</v>
      </c>
      <c r="H11" s="209">
        <f t="shared" si="4"/>
        <v>0</v>
      </c>
      <c r="I11" s="322"/>
      <c r="J11" s="322"/>
      <c r="K11" s="322"/>
      <c r="L11" s="322"/>
      <c r="M11" s="209">
        <f t="shared" si="1"/>
        <v>0</v>
      </c>
      <c r="N11" s="322"/>
      <c r="O11" s="322"/>
      <c r="P11" s="322"/>
      <c r="Q11" s="322"/>
      <c r="R11" s="322"/>
      <c r="S11" s="322"/>
      <c r="T11" s="322"/>
      <c r="U11" s="322"/>
      <c r="V11" s="209">
        <f t="shared" si="2"/>
        <v>0</v>
      </c>
      <c r="W11" s="322"/>
      <c r="X11" s="322"/>
      <c r="Y11" s="322"/>
      <c r="Z11" s="322"/>
    </row>
    <row r="12" spans="1:26" s="313" customFormat="1" ht="20.25" customHeight="1">
      <c r="A12" s="320"/>
      <c r="B12" s="320"/>
      <c r="C12" s="320"/>
      <c r="D12" s="320"/>
      <c r="E12" s="320"/>
      <c r="F12" s="320"/>
      <c r="G12" s="209">
        <f t="shared" si="3"/>
        <v>0</v>
      </c>
      <c r="H12" s="209">
        <f t="shared" si="4"/>
        <v>0</v>
      </c>
      <c r="I12" s="322"/>
      <c r="J12" s="322"/>
      <c r="K12" s="322"/>
      <c r="L12" s="322"/>
      <c r="M12" s="209">
        <f t="shared" si="1"/>
        <v>0</v>
      </c>
      <c r="N12" s="322"/>
      <c r="O12" s="322"/>
      <c r="P12" s="322"/>
      <c r="Q12" s="322"/>
      <c r="R12" s="322"/>
      <c r="S12" s="322"/>
      <c r="T12" s="322"/>
      <c r="U12" s="322"/>
      <c r="V12" s="209">
        <f t="shared" si="2"/>
        <v>0</v>
      </c>
      <c r="W12" s="322"/>
      <c r="X12" s="322"/>
      <c r="Y12" s="322"/>
      <c r="Z12" s="322"/>
    </row>
    <row r="13" spans="1:26" s="313" customFormat="1" ht="20.25" customHeight="1">
      <c r="A13" s="320"/>
      <c r="B13" s="320"/>
      <c r="C13" s="320"/>
      <c r="D13" s="320"/>
      <c r="E13" s="320"/>
      <c r="F13" s="320"/>
      <c r="G13" s="209">
        <f t="shared" si="3"/>
        <v>0</v>
      </c>
      <c r="H13" s="209">
        <f t="shared" si="4"/>
        <v>0</v>
      </c>
      <c r="I13" s="322"/>
      <c r="J13" s="322"/>
      <c r="K13" s="322"/>
      <c r="L13" s="322"/>
      <c r="M13" s="209">
        <f t="shared" si="1"/>
        <v>0</v>
      </c>
      <c r="N13" s="322"/>
      <c r="O13" s="322"/>
      <c r="P13" s="322"/>
      <c r="Q13" s="322"/>
      <c r="R13" s="322"/>
      <c r="S13" s="322"/>
      <c r="T13" s="322"/>
      <c r="U13" s="322"/>
      <c r="V13" s="209">
        <f t="shared" si="2"/>
        <v>0</v>
      </c>
      <c r="W13" s="322"/>
      <c r="X13" s="322"/>
      <c r="Y13" s="322"/>
      <c r="Z13" s="322"/>
    </row>
    <row r="14" spans="1:26" s="313" customFormat="1" ht="20.25" customHeight="1">
      <c r="A14" s="320"/>
      <c r="B14" s="320"/>
      <c r="C14" s="320"/>
      <c r="D14" s="320"/>
      <c r="E14" s="320"/>
      <c r="F14" s="320"/>
      <c r="G14" s="209">
        <f t="shared" si="3"/>
        <v>0</v>
      </c>
      <c r="H14" s="209">
        <f t="shared" si="4"/>
        <v>0</v>
      </c>
      <c r="I14" s="322"/>
      <c r="J14" s="322"/>
      <c r="K14" s="322"/>
      <c r="L14" s="322"/>
      <c r="M14" s="209">
        <f t="shared" si="1"/>
        <v>0</v>
      </c>
      <c r="N14" s="322"/>
      <c r="O14" s="322"/>
      <c r="P14" s="322"/>
      <c r="Q14" s="322"/>
      <c r="R14" s="322"/>
      <c r="S14" s="322"/>
      <c r="T14" s="322"/>
      <c r="U14" s="322"/>
      <c r="V14" s="209">
        <f t="shared" si="2"/>
        <v>0</v>
      </c>
      <c r="W14" s="322"/>
      <c r="X14" s="322"/>
      <c r="Y14" s="322"/>
      <c r="Z14" s="322"/>
    </row>
  </sheetData>
  <sheetProtection/>
  <mergeCells count="19">
    <mergeCell ref="H3:L3"/>
    <mergeCell ref="M3:O3"/>
    <mergeCell ref="V3:Y3"/>
    <mergeCell ref="A5:F5"/>
    <mergeCell ref="A3:A4"/>
    <mergeCell ref="B3:B4"/>
    <mergeCell ref="C3:C4"/>
    <mergeCell ref="D3:D4"/>
    <mergeCell ref="E3:E4"/>
    <mergeCell ref="F3:F4"/>
    <mergeCell ref="G3:G4"/>
    <mergeCell ref="P3:P4"/>
    <mergeCell ref="Q3:Q4"/>
    <mergeCell ref="R3:R4"/>
    <mergeCell ref="S3:S4"/>
    <mergeCell ref="T3:T4"/>
    <mergeCell ref="U3:U4"/>
    <mergeCell ref="Z3:Z4"/>
    <mergeCell ref="A1:Z2"/>
  </mergeCells>
  <printOptions/>
  <pageMargins left="0.23" right="0.14" top="0.78" bottom="0.98" header="0.51" footer="0.51"/>
  <pageSetup errors="blank" horizontalDpi="600" verticalDpi="600" orientation="landscape" paperSize="9"/>
</worksheet>
</file>

<file path=xl/worksheets/sheet6.xml><?xml version="1.0" encoding="utf-8"?>
<worksheet xmlns="http://schemas.openxmlformats.org/spreadsheetml/2006/main" xmlns:r="http://schemas.openxmlformats.org/officeDocument/2006/relationships">
  <sheetPr codeName="Sheet6"/>
  <dimension ref="A1:AD17"/>
  <sheetViews>
    <sheetView showZeros="0" workbookViewId="0" topLeftCell="A1">
      <pane xSplit="4" topLeftCell="E1" activePane="topRight" state="frozen"/>
      <selection pane="topRight" activeCell="AE12" sqref="AE12"/>
    </sheetView>
  </sheetViews>
  <sheetFormatPr defaultColWidth="9.140625" defaultRowHeight="14.25" customHeight="1"/>
  <cols>
    <col min="1" max="1" width="3.421875" style="299" customWidth="1"/>
    <col min="2" max="2" width="5.140625" style="299" hidden="1" customWidth="1"/>
    <col min="3" max="3" width="5.140625" style="299" customWidth="1"/>
    <col min="4" max="4" width="7.140625" style="299" customWidth="1"/>
    <col min="5" max="5" width="8.140625" style="299" customWidth="1"/>
    <col min="6" max="6" width="9.140625" style="299" customWidth="1"/>
    <col min="7" max="7" width="6.8515625" style="299" customWidth="1"/>
    <col min="8" max="8" width="5.421875" style="299" customWidth="1"/>
    <col min="9" max="9" width="5.57421875" style="299" customWidth="1"/>
    <col min="10" max="10" width="8.57421875" style="299" customWidth="1"/>
    <col min="11" max="11" width="8.140625" style="299" customWidth="1"/>
    <col min="12" max="12" width="8.57421875" style="299" customWidth="1"/>
    <col min="13" max="16" width="5.28125" style="299" customWidth="1"/>
    <col min="17" max="17" width="6.8515625" style="299" customWidth="1"/>
    <col min="18" max="18" width="5.28125" style="299" customWidth="1"/>
    <col min="19" max="19" width="7.28125" style="299" customWidth="1"/>
    <col min="20" max="20" width="6.57421875" style="299" customWidth="1"/>
    <col min="21" max="21" width="4.421875" style="299" customWidth="1"/>
    <col min="22" max="29" width="5.140625" style="299" customWidth="1"/>
    <col min="30" max="30" width="5.57421875" style="299" customWidth="1"/>
    <col min="31" max="16384" width="9.140625" style="299" customWidth="1"/>
  </cols>
  <sheetData>
    <row r="1" spans="1:30" ht="13.5" customHeight="1">
      <c r="A1" s="65" t="s">
        <v>182</v>
      </c>
      <c r="B1" s="300"/>
      <c r="C1" s="300"/>
      <c r="D1" s="301"/>
      <c r="E1" s="174"/>
      <c r="F1" s="174"/>
      <c r="G1" s="174"/>
      <c r="H1" s="174"/>
      <c r="I1" s="174"/>
      <c r="J1" s="174"/>
      <c r="K1" s="174"/>
      <c r="L1" s="174"/>
      <c r="M1" s="174"/>
      <c r="N1" s="174"/>
      <c r="O1" s="174"/>
      <c r="P1" s="174"/>
      <c r="Q1" s="174"/>
      <c r="R1" s="311"/>
      <c r="S1" s="311"/>
      <c r="T1" s="311"/>
      <c r="U1" s="311"/>
      <c r="V1" s="311"/>
      <c r="W1" s="311"/>
      <c r="X1" s="311"/>
      <c r="Y1" s="311"/>
      <c r="Z1" s="311"/>
      <c r="AA1" s="311"/>
      <c r="AB1" s="311"/>
      <c r="AC1" s="311"/>
      <c r="AD1" s="311"/>
    </row>
    <row r="2" spans="1:30" s="298" customFormat="1" ht="13.5" customHeight="1">
      <c r="A2" s="300"/>
      <c r="B2" s="300"/>
      <c r="C2" s="300"/>
      <c r="D2" s="174"/>
      <c r="E2" s="174"/>
      <c r="F2" s="174"/>
      <c r="G2" s="174"/>
      <c r="H2" s="174"/>
      <c r="I2" s="174"/>
      <c r="J2" s="174"/>
      <c r="K2" s="174"/>
      <c r="L2" s="174"/>
      <c r="M2" s="174"/>
      <c r="N2" s="174"/>
      <c r="O2" s="174"/>
      <c r="P2" s="174"/>
      <c r="Q2" s="174"/>
      <c r="R2" s="311"/>
      <c r="S2" s="311"/>
      <c r="T2" s="311"/>
      <c r="U2" s="311"/>
      <c r="V2" s="311"/>
      <c r="W2" s="311"/>
      <c r="X2" s="311"/>
      <c r="Y2" s="311"/>
      <c r="Z2" s="311"/>
      <c r="AA2" s="311"/>
      <c r="AB2" s="311"/>
      <c r="AC2" s="311"/>
      <c r="AD2" s="311"/>
    </row>
    <row r="3" spans="1:30" s="298" customFormat="1" ht="20.25" customHeight="1">
      <c r="A3" s="195" t="s">
        <v>155</v>
      </c>
      <c r="B3" s="39" t="s">
        <v>156</v>
      </c>
      <c r="C3" s="39" t="s">
        <v>157</v>
      </c>
      <c r="D3" s="39" t="s">
        <v>158</v>
      </c>
      <c r="E3" s="39" t="s">
        <v>183</v>
      </c>
      <c r="F3" s="39"/>
      <c r="G3" s="39"/>
      <c r="H3" s="39" t="s">
        <v>184</v>
      </c>
      <c r="I3" s="39"/>
      <c r="J3" s="39"/>
      <c r="K3" s="39"/>
      <c r="L3" s="39"/>
      <c r="M3" s="39"/>
      <c r="N3" s="39"/>
      <c r="O3" s="39"/>
      <c r="P3" s="39"/>
      <c r="Q3" s="39"/>
      <c r="R3" s="195"/>
      <c r="S3" s="195"/>
      <c r="T3" s="195"/>
      <c r="U3" s="195"/>
      <c r="V3" s="195"/>
      <c r="W3" s="195"/>
      <c r="X3" s="195"/>
      <c r="Y3" s="195"/>
      <c r="Z3" s="195"/>
      <c r="AA3" s="195"/>
      <c r="AB3" s="195"/>
      <c r="AC3" s="195"/>
      <c r="AD3" s="195"/>
    </row>
    <row r="4" spans="1:30" s="298" customFormat="1" ht="13.5" customHeight="1">
      <c r="A4" s="195"/>
      <c r="B4" s="195"/>
      <c r="C4" s="39"/>
      <c r="D4" s="39"/>
      <c r="E4" s="39" t="s">
        <v>185</v>
      </c>
      <c r="F4" s="39" t="s">
        <v>186</v>
      </c>
      <c r="G4" s="39" t="s">
        <v>187</v>
      </c>
      <c r="H4" s="39" t="s">
        <v>106</v>
      </c>
      <c r="I4" s="39" t="s">
        <v>188</v>
      </c>
      <c r="J4" s="39"/>
      <c r="K4" s="39"/>
      <c r="L4" s="39"/>
      <c r="M4" s="39"/>
      <c r="N4" s="39" t="s">
        <v>189</v>
      </c>
      <c r="O4" s="39"/>
      <c r="P4" s="39"/>
      <c r="Q4" s="39"/>
      <c r="R4" s="39"/>
      <c r="S4" s="39" t="s">
        <v>190</v>
      </c>
      <c r="T4" s="39" t="s">
        <v>191</v>
      </c>
      <c r="U4" s="39" t="s">
        <v>192</v>
      </c>
      <c r="V4" s="39"/>
      <c r="W4" s="39"/>
      <c r="X4" s="39"/>
      <c r="Y4" s="39"/>
      <c r="Z4" s="39" t="s">
        <v>193</v>
      </c>
      <c r="AA4" s="39"/>
      <c r="AB4" s="39"/>
      <c r="AC4" s="39"/>
      <c r="AD4" s="39"/>
    </row>
    <row r="5" spans="1:30" s="298" customFormat="1" ht="13.5" customHeight="1">
      <c r="A5" s="195"/>
      <c r="B5" s="195"/>
      <c r="C5" s="39"/>
      <c r="D5" s="39"/>
      <c r="E5" s="39"/>
      <c r="F5" s="39"/>
      <c r="G5" s="39"/>
      <c r="H5" s="39"/>
      <c r="I5" s="39"/>
      <c r="J5" s="39"/>
      <c r="K5" s="39"/>
      <c r="L5" s="39"/>
      <c r="M5" s="39"/>
      <c r="N5" s="39" t="s">
        <v>117</v>
      </c>
      <c r="O5" s="39" t="s">
        <v>194</v>
      </c>
      <c r="P5" s="39" t="s">
        <v>189</v>
      </c>
      <c r="Q5" s="39"/>
      <c r="R5" s="39"/>
      <c r="S5" s="39"/>
      <c r="T5" s="39"/>
      <c r="U5" s="39"/>
      <c r="V5" s="39"/>
      <c r="W5" s="39"/>
      <c r="X5" s="39"/>
      <c r="Y5" s="39"/>
      <c r="Z5" s="39"/>
      <c r="AA5" s="39"/>
      <c r="AB5" s="39"/>
      <c r="AC5" s="39"/>
      <c r="AD5" s="39"/>
    </row>
    <row r="6" spans="1:30" s="298" customFormat="1" ht="13.5" customHeight="1">
      <c r="A6" s="195"/>
      <c r="B6" s="195"/>
      <c r="C6" s="39"/>
      <c r="D6" s="39"/>
      <c r="E6" s="39"/>
      <c r="F6" s="39"/>
      <c r="G6" s="39"/>
      <c r="H6" s="39"/>
      <c r="I6" s="39"/>
      <c r="J6" s="39" t="s">
        <v>195</v>
      </c>
      <c r="K6" s="39" t="s">
        <v>149</v>
      </c>
      <c r="L6" s="39" t="s">
        <v>196</v>
      </c>
      <c r="M6" s="39" t="s">
        <v>169</v>
      </c>
      <c r="N6" s="39"/>
      <c r="O6" s="39"/>
      <c r="P6" s="39" t="s">
        <v>117</v>
      </c>
      <c r="Q6" s="39" t="s">
        <v>197</v>
      </c>
      <c r="R6" s="39" t="s">
        <v>175</v>
      </c>
      <c r="S6" s="39"/>
      <c r="T6" s="39"/>
      <c r="U6" s="39" t="s">
        <v>117</v>
      </c>
      <c r="V6" s="39" t="s">
        <v>198</v>
      </c>
      <c r="W6" s="39" t="s">
        <v>199</v>
      </c>
      <c r="X6" s="39" t="s">
        <v>200</v>
      </c>
      <c r="Y6" s="39" t="s">
        <v>201</v>
      </c>
      <c r="Z6" s="39" t="s">
        <v>117</v>
      </c>
      <c r="AA6" s="39" t="s">
        <v>202</v>
      </c>
      <c r="AB6" s="39" t="s">
        <v>199</v>
      </c>
      <c r="AC6" s="39" t="s">
        <v>200</v>
      </c>
      <c r="AD6" s="39" t="s">
        <v>201</v>
      </c>
    </row>
    <row r="7" spans="1:30" s="298" customFormat="1" ht="73.5" customHeight="1">
      <c r="A7" s="195"/>
      <c r="B7" s="195"/>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row>
    <row r="8" spans="1:30" ht="21" customHeight="1">
      <c r="A8" s="196" t="s">
        <v>203</v>
      </c>
      <c r="B8" s="302"/>
      <c r="C8" s="302"/>
      <c r="D8" s="303"/>
      <c r="E8" s="303"/>
      <c r="F8" s="303"/>
      <c r="G8" s="304"/>
      <c r="H8" s="305">
        <f>SUM(H9:H14)</f>
        <v>0</v>
      </c>
      <c r="I8" s="305">
        <f aca="true" t="shared" si="0" ref="I8:AD8">SUM(I9:I14)</f>
        <v>0</v>
      </c>
      <c r="J8" s="305">
        <f t="shared" si="0"/>
        <v>0</v>
      </c>
      <c r="K8" s="305">
        <f t="shared" si="0"/>
        <v>0</v>
      </c>
      <c r="L8" s="305">
        <f t="shared" si="0"/>
        <v>0</v>
      </c>
      <c r="M8" s="305">
        <f t="shared" si="0"/>
        <v>0</v>
      </c>
      <c r="N8" s="305">
        <f t="shared" si="0"/>
        <v>0</v>
      </c>
      <c r="O8" s="305">
        <f t="shared" si="0"/>
        <v>0</v>
      </c>
      <c r="P8" s="305">
        <f t="shared" si="0"/>
        <v>0</v>
      </c>
      <c r="Q8" s="305">
        <f t="shared" si="0"/>
        <v>0</v>
      </c>
      <c r="R8" s="305">
        <f t="shared" si="0"/>
        <v>0</v>
      </c>
      <c r="S8" s="305">
        <f t="shared" si="0"/>
        <v>0</v>
      </c>
      <c r="T8" s="305">
        <f t="shared" si="0"/>
        <v>0</v>
      </c>
      <c r="U8" s="305">
        <f t="shared" si="0"/>
        <v>0</v>
      </c>
      <c r="V8" s="305">
        <f t="shared" si="0"/>
        <v>0</v>
      </c>
      <c r="W8" s="305">
        <f t="shared" si="0"/>
        <v>0</v>
      </c>
      <c r="X8" s="305">
        <f t="shared" si="0"/>
        <v>0</v>
      </c>
      <c r="Y8" s="305">
        <f t="shared" si="0"/>
        <v>0</v>
      </c>
      <c r="Z8" s="305">
        <f t="shared" si="0"/>
        <v>0</v>
      </c>
      <c r="AA8" s="305">
        <f t="shared" si="0"/>
        <v>0</v>
      </c>
      <c r="AB8" s="305">
        <f t="shared" si="0"/>
        <v>0</v>
      </c>
      <c r="AC8" s="305">
        <f t="shared" si="0"/>
        <v>0</v>
      </c>
      <c r="AD8" s="305">
        <f t="shared" si="0"/>
        <v>0</v>
      </c>
    </row>
    <row r="9" spans="1:30" ht="24" customHeight="1">
      <c r="A9" s="111"/>
      <c r="B9" s="111"/>
      <c r="C9" s="111"/>
      <c r="D9" s="95"/>
      <c r="E9" s="306"/>
      <c r="F9" s="306"/>
      <c r="G9" s="306"/>
      <c r="H9" s="209">
        <f>SUM(I9,N9)</f>
        <v>0</v>
      </c>
      <c r="I9" s="308">
        <f aca="true" t="shared" si="1" ref="I9:I14">SUM(J9:M9)</f>
        <v>0</v>
      </c>
      <c r="J9" s="309"/>
      <c r="K9" s="309"/>
      <c r="L9" s="309"/>
      <c r="M9" s="309"/>
      <c r="N9" s="209">
        <f aca="true" t="shared" si="2" ref="N9:N14">SUM(O9,P9)</f>
        <v>0</v>
      </c>
      <c r="O9" s="309"/>
      <c r="P9" s="209">
        <f aca="true" t="shared" si="3" ref="P9:P14">SUM(Q9:R9)</f>
        <v>0</v>
      </c>
      <c r="Q9" s="309"/>
      <c r="R9" s="309"/>
      <c r="S9" s="209">
        <f>H9-U9-Z9-T9</f>
        <v>0</v>
      </c>
      <c r="T9" s="312"/>
      <c r="U9" s="209">
        <f aca="true" t="shared" si="4" ref="U9:U14">SUM(V9:Y9)</f>
        <v>0</v>
      </c>
      <c r="V9" s="309"/>
      <c r="W9" s="309"/>
      <c r="X9" s="309"/>
      <c r="Y9" s="309"/>
      <c r="Z9" s="209">
        <f aca="true" t="shared" si="5" ref="Z9:Z14">SUM(AA9:AD9)</f>
        <v>0</v>
      </c>
      <c r="AA9" s="309"/>
      <c r="AB9" s="309"/>
      <c r="AC9" s="309"/>
      <c r="AD9" s="309"/>
    </row>
    <row r="10" spans="1:30" ht="24" customHeight="1">
      <c r="A10" s="307"/>
      <c r="B10" s="307"/>
      <c r="C10" s="307"/>
      <c r="D10" s="307"/>
      <c r="E10" s="307"/>
      <c r="F10" s="307"/>
      <c r="G10" s="307"/>
      <c r="H10" s="209">
        <f aca="true" t="shared" si="6" ref="H9:H14">SUM(I10,N10)</f>
        <v>0</v>
      </c>
      <c r="I10" s="308">
        <f t="shared" si="1"/>
        <v>0</v>
      </c>
      <c r="J10" s="310"/>
      <c r="K10" s="310"/>
      <c r="L10" s="310"/>
      <c r="M10" s="310"/>
      <c r="N10" s="209">
        <f t="shared" si="2"/>
        <v>0</v>
      </c>
      <c r="O10" s="310"/>
      <c r="P10" s="209">
        <f t="shared" si="3"/>
        <v>0</v>
      </c>
      <c r="Q10" s="310"/>
      <c r="R10" s="310"/>
      <c r="S10" s="209">
        <f aca="true" t="shared" si="7" ref="S9:S14">H10-U10-Z10-T10</f>
        <v>0</v>
      </c>
      <c r="T10" s="312"/>
      <c r="U10" s="209">
        <f t="shared" si="4"/>
        <v>0</v>
      </c>
      <c r="V10" s="310"/>
      <c r="W10" s="310"/>
      <c r="X10" s="310"/>
      <c r="Y10" s="310"/>
      <c r="Z10" s="209">
        <f t="shared" si="5"/>
        <v>0</v>
      </c>
      <c r="AA10" s="310"/>
      <c r="AB10" s="310"/>
      <c r="AC10" s="310"/>
      <c r="AD10" s="310"/>
    </row>
    <row r="11" spans="1:30" ht="24" customHeight="1">
      <c r="A11" s="307"/>
      <c r="B11" s="307"/>
      <c r="C11" s="307"/>
      <c r="D11" s="307"/>
      <c r="E11" s="307"/>
      <c r="F11" s="307"/>
      <c r="G11" s="307"/>
      <c r="H11" s="209">
        <f t="shared" si="6"/>
        <v>0</v>
      </c>
      <c r="I11" s="308">
        <f t="shared" si="1"/>
        <v>0</v>
      </c>
      <c r="J11" s="310"/>
      <c r="K11" s="310"/>
      <c r="L11" s="310"/>
      <c r="M11" s="310"/>
      <c r="N11" s="209">
        <f t="shared" si="2"/>
        <v>0</v>
      </c>
      <c r="O11" s="310"/>
      <c r="P11" s="209">
        <f t="shared" si="3"/>
        <v>0</v>
      </c>
      <c r="Q11" s="310"/>
      <c r="R11" s="310"/>
      <c r="S11" s="209">
        <f t="shared" si="7"/>
        <v>0</v>
      </c>
      <c r="T11" s="312"/>
      <c r="U11" s="209">
        <f t="shared" si="4"/>
        <v>0</v>
      </c>
      <c r="V11" s="310"/>
      <c r="W11" s="310"/>
      <c r="X11" s="310"/>
      <c r="Y11" s="310"/>
      <c r="Z11" s="209">
        <f t="shared" si="5"/>
        <v>0</v>
      </c>
      <c r="AA11" s="310"/>
      <c r="AB11" s="310"/>
      <c r="AC11" s="310"/>
      <c r="AD11" s="310"/>
    </row>
    <row r="12" spans="1:30" ht="24" customHeight="1">
      <c r="A12" s="307"/>
      <c r="B12" s="307"/>
      <c r="C12" s="307"/>
      <c r="D12" s="307"/>
      <c r="E12" s="307"/>
      <c r="F12" s="307"/>
      <c r="G12" s="307"/>
      <c r="H12" s="209">
        <f t="shared" si="6"/>
        <v>0</v>
      </c>
      <c r="I12" s="308">
        <f t="shared" si="1"/>
        <v>0</v>
      </c>
      <c r="J12" s="310"/>
      <c r="K12" s="310"/>
      <c r="L12" s="310"/>
      <c r="M12" s="310"/>
      <c r="N12" s="209">
        <f t="shared" si="2"/>
        <v>0</v>
      </c>
      <c r="O12" s="310"/>
      <c r="P12" s="209">
        <f t="shared" si="3"/>
        <v>0</v>
      </c>
      <c r="Q12" s="310"/>
      <c r="R12" s="310"/>
      <c r="S12" s="209">
        <f t="shared" si="7"/>
        <v>0</v>
      </c>
      <c r="T12" s="312"/>
      <c r="U12" s="209">
        <f t="shared" si="4"/>
        <v>0</v>
      </c>
      <c r="V12" s="310"/>
      <c r="W12" s="310"/>
      <c r="X12" s="310"/>
      <c r="Y12" s="310"/>
      <c r="Z12" s="209">
        <f t="shared" si="5"/>
        <v>0</v>
      </c>
      <c r="AA12" s="310"/>
      <c r="AB12" s="310"/>
      <c r="AC12" s="310"/>
      <c r="AD12" s="310"/>
    </row>
    <row r="13" spans="1:30" ht="24" customHeight="1">
      <c r="A13" s="307"/>
      <c r="B13" s="307"/>
      <c r="C13" s="307"/>
      <c r="D13" s="307"/>
      <c r="E13" s="307"/>
      <c r="F13" s="307"/>
      <c r="G13" s="307"/>
      <c r="H13" s="209">
        <f t="shared" si="6"/>
        <v>0</v>
      </c>
      <c r="I13" s="308">
        <f t="shared" si="1"/>
        <v>0</v>
      </c>
      <c r="J13" s="310"/>
      <c r="K13" s="310"/>
      <c r="L13" s="310"/>
      <c r="M13" s="310"/>
      <c r="N13" s="209">
        <f t="shared" si="2"/>
        <v>0</v>
      </c>
      <c r="O13" s="310"/>
      <c r="P13" s="209">
        <f t="shared" si="3"/>
        <v>0</v>
      </c>
      <c r="Q13" s="310"/>
      <c r="R13" s="310"/>
      <c r="S13" s="209">
        <f t="shared" si="7"/>
        <v>0</v>
      </c>
      <c r="T13" s="312"/>
      <c r="U13" s="209">
        <f t="shared" si="4"/>
        <v>0</v>
      </c>
      <c r="V13" s="310"/>
      <c r="W13" s="310"/>
      <c r="X13" s="310"/>
      <c r="Y13" s="310"/>
      <c r="Z13" s="209">
        <f t="shared" si="5"/>
        <v>0</v>
      </c>
      <c r="AA13" s="310"/>
      <c r="AB13" s="310"/>
      <c r="AC13" s="310"/>
      <c r="AD13" s="310"/>
    </row>
    <row r="14" spans="1:30" ht="24" customHeight="1">
      <c r="A14" s="307"/>
      <c r="B14" s="307"/>
      <c r="C14" s="307"/>
      <c r="D14" s="307"/>
      <c r="E14" s="307"/>
      <c r="F14" s="307"/>
      <c r="G14" s="307"/>
      <c r="H14" s="209">
        <f t="shared" si="6"/>
        <v>0</v>
      </c>
      <c r="I14" s="308">
        <f t="shared" si="1"/>
        <v>0</v>
      </c>
      <c r="J14" s="310"/>
      <c r="K14" s="310"/>
      <c r="L14" s="310"/>
      <c r="M14" s="310"/>
      <c r="N14" s="209">
        <f t="shared" si="2"/>
        <v>0</v>
      </c>
      <c r="O14" s="310"/>
      <c r="P14" s="209">
        <f t="shared" si="3"/>
        <v>0</v>
      </c>
      <c r="Q14" s="310"/>
      <c r="R14" s="310"/>
      <c r="S14" s="209">
        <f t="shared" si="7"/>
        <v>0</v>
      </c>
      <c r="T14" s="312"/>
      <c r="U14" s="209">
        <f t="shared" si="4"/>
        <v>0</v>
      </c>
      <c r="V14" s="310"/>
      <c r="W14" s="310"/>
      <c r="X14" s="310"/>
      <c r="Y14" s="310"/>
      <c r="Z14" s="209">
        <f t="shared" si="5"/>
        <v>0</v>
      </c>
      <c r="AA14" s="310"/>
      <c r="AB14" s="310"/>
      <c r="AC14" s="310"/>
      <c r="AD14" s="310"/>
    </row>
    <row r="17" spans="1:30" ht="42.75" customHeight="1">
      <c r="A17" s="89" t="s">
        <v>204</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row>
  </sheetData>
  <sheetProtection/>
  <mergeCells count="40">
    <mergeCell ref="E3:G3"/>
    <mergeCell ref="H3:AD3"/>
    <mergeCell ref="N4:R4"/>
    <mergeCell ref="P5:R5"/>
    <mergeCell ref="A8:F8"/>
    <mergeCell ref="A17:AD17"/>
    <mergeCell ref="A3:A7"/>
    <mergeCell ref="B3:B7"/>
    <mergeCell ref="C3:C7"/>
    <mergeCell ref="D3:D7"/>
    <mergeCell ref="E4:E7"/>
    <mergeCell ref="F4:F7"/>
    <mergeCell ref="G4:G7"/>
    <mergeCell ref="H4:H7"/>
    <mergeCell ref="I6:I7"/>
    <mergeCell ref="J6:J7"/>
    <mergeCell ref="K6:K7"/>
    <mergeCell ref="L6:L7"/>
    <mergeCell ref="M6:M7"/>
    <mergeCell ref="N5:N7"/>
    <mergeCell ref="O5:O7"/>
    <mergeCell ref="P6:P7"/>
    <mergeCell ref="Q6:Q7"/>
    <mergeCell ref="R6:R7"/>
    <mergeCell ref="S4:S7"/>
    <mergeCell ref="T4:T7"/>
    <mergeCell ref="U6:U7"/>
    <mergeCell ref="V6:V7"/>
    <mergeCell ref="W6:W7"/>
    <mergeCell ref="X6:X7"/>
    <mergeCell ref="Y6:Y7"/>
    <mergeCell ref="Z6:Z7"/>
    <mergeCell ref="AA6:AA7"/>
    <mergeCell ref="AB6:AB7"/>
    <mergeCell ref="AC6:AC7"/>
    <mergeCell ref="AD6:AD7"/>
    <mergeCell ref="U4:Y5"/>
    <mergeCell ref="Z4:AD5"/>
    <mergeCell ref="I4:M5"/>
    <mergeCell ref="A1:AD2"/>
  </mergeCells>
  <printOptions/>
  <pageMargins left="0.18" right="0.17" top="0.98" bottom="0.98" header="0.51" footer="0.51"/>
  <pageSetup errors="blank" horizontalDpi="600" verticalDpi="600" orientation="landscape" paperSize="9" scale="90"/>
</worksheet>
</file>

<file path=xl/worksheets/sheet7.xml><?xml version="1.0" encoding="utf-8"?>
<worksheet xmlns="http://schemas.openxmlformats.org/spreadsheetml/2006/main" xmlns:r="http://schemas.openxmlformats.org/officeDocument/2006/relationships">
  <sheetPr codeName="Sheet8"/>
  <dimension ref="A1:BC15"/>
  <sheetViews>
    <sheetView showZeros="0" workbookViewId="0" topLeftCell="A1">
      <pane xSplit="4" ySplit="6" topLeftCell="L7" activePane="bottomRight" state="frozen"/>
      <selection pane="bottomRight" activeCell="AQ11" sqref="AQ11"/>
    </sheetView>
  </sheetViews>
  <sheetFormatPr defaultColWidth="9.140625" defaultRowHeight="14.25" customHeight="1"/>
  <cols>
    <col min="1" max="1" width="4.28125" style="0" customWidth="1"/>
    <col min="2" max="2" width="4.28125" style="0" hidden="1" customWidth="1"/>
    <col min="3" max="7" width="5.421875" style="0" customWidth="1"/>
    <col min="8" max="8" width="8.57421875" style="0" customWidth="1"/>
    <col min="9" max="9" width="5.57421875" style="0" customWidth="1"/>
    <col min="10" max="10" width="8.57421875" style="0" customWidth="1"/>
    <col min="11" max="14" width="6.00390625" style="0" customWidth="1"/>
    <col min="15" max="15" width="4.7109375" style="0" customWidth="1"/>
    <col min="16" max="16" width="4.57421875" style="0" customWidth="1"/>
    <col min="17" max="17" width="6.00390625" style="0" customWidth="1"/>
    <col min="18" max="18" width="5.57421875" style="0" customWidth="1"/>
    <col min="19" max="23" width="4.57421875" style="0" customWidth="1"/>
    <col min="24" max="24" width="5.28125" style="0" customWidth="1"/>
    <col min="25" max="25" width="5.421875" style="0" customWidth="1"/>
    <col min="26" max="36" width="4.57421875" style="0" customWidth="1"/>
    <col min="37" max="37" width="4.140625" style="0" customWidth="1"/>
    <col min="38" max="47" width="3.421875" style="0" customWidth="1"/>
    <col min="48" max="51" width="3.8515625" style="0" customWidth="1"/>
    <col min="52" max="52" width="3.7109375" style="0" customWidth="1"/>
    <col min="53" max="53" width="3.8515625" style="0" customWidth="1"/>
    <col min="54" max="54" width="5.421875" style="0" customWidth="1"/>
    <col min="55" max="55" width="3.8515625" style="0" customWidth="1"/>
  </cols>
  <sheetData>
    <row r="1" spans="1:55" s="76" customFormat="1" ht="29.25" customHeight="1">
      <c r="A1" s="78" t="s">
        <v>205</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row>
    <row r="2" spans="1:55" s="76" customFormat="1" ht="13.5" customHeight="1">
      <c r="A2" s="39" t="s">
        <v>155</v>
      </c>
      <c r="B2" s="39" t="s">
        <v>206</v>
      </c>
      <c r="C2" s="39" t="s">
        <v>207</v>
      </c>
      <c r="D2" s="39" t="s">
        <v>158</v>
      </c>
      <c r="E2" s="39" t="s">
        <v>208</v>
      </c>
      <c r="F2" s="39" t="s">
        <v>209</v>
      </c>
      <c r="G2" s="39" t="s">
        <v>210</v>
      </c>
      <c r="H2" s="39" t="s">
        <v>211</v>
      </c>
      <c r="I2" s="39" t="s">
        <v>212</v>
      </c>
      <c r="J2" s="39" t="s">
        <v>211</v>
      </c>
      <c r="K2" s="39" t="s">
        <v>213</v>
      </c>
      <c r="L2" s="39" t="s">
        <v>214</v>
      </c>
      <c r="M2" s="39" t="s">
        <v>215</v>
      </c>
      <c r="N2" s="39" t="s">
        <v>216</v>
      </c>
      <c r="O2" s="71"/>
      <c r="P2" s="71"/>
      <c r="Q2" s="71"/>
      <c r="R2" s="71"/>
      <c r="S2" s="71"/>
      <c r="T2" s="71"/>
      <c r="U2" s="39" t="s">
        <v>217</v>
      </c>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t="s">
        <v>218</v>
      </c>
      <c r="AW2" s="39"/>
      <c r="AX2" s="39"/>
      <c r="AY2" s="39"/>
      <c r="AZ2" s="39"/>
      <c r="BA2" s="39"/>
      <c r="BB2" s="39"/>
      <c r="BC2" s="39"/>
    </row>
    <row r="3" spans="1:55" s="76" customFormat="1" ht="13.5" customHeight="1">
      <c r="A3" s="39"/>
      <c r="B3" s="39"/>
      <c r="C3" s="39"/>
      <c r="D3" s="39"/>
      <c r="E3" s="39"/>
      <c r="F3" s="39"/>
      <c r="G3" s="39"/>
      <c r="H3" s="39"/>
      <c r="I3" s="39"/>
      <c r="J3" s="39"/>
      <c r="K3" s="39"/>
      <c r="L3" s="39"/>
      <c r="M3" s="39"/>
      <c r="N3" s="39" t="s">
        <v>106</v>
      </c>
      <c r="O3" s="195" t="s">
        <v>219</v>
      </c>
      <c r="P3" s="195" t="s">
        <v>220</v>
      </c>
      <c r="Q3" s="195" t="s">
        <v>221</v>
      </c>
      <c r="R3" s="195"/>
      <c r="S3" s="195"/>
      <c r="T3" s="195"/>
      <c r="U3" s="290" t="s">
        <v>222</v>
      </c>
      <c r="V3" s="291"/>
      <c r="W3" s="291"/>
      <c r="X3" s="291"/>
      <c r="Y3" s="291"/>
      <c r="Z3" s="291"/>
      <c r="AA3" s="291"/>
      <c r="AB3" s="39" t="s">
        <v>106</v>
      </c>
      <c r="AC3" s="39" t="s">
        <v>223</v>
      </c>
      <c r="AD3" s="39"/>
      <c r="AE3" s="39"/>
      <c r="AF3" s="39"/>
      <c r="AG3" s="39"/>
      <c r="AH3" s="39"/>
      <c r="AI3" s="39"/>
      <c r="AJ3" s="39"/>
      <c r="AK3" s="39"/>
      <c r="AL3" s="39"/>
      <c r="AM3" s="39"/>
      <c r="AN3" s="39"/>
      <c r="AO3" s="39"/>
      <c r="AP3" s="39"/>
      <c r="AQ3" s="39"/>
      <c r="AR3" s="39"/>
      <c r="AS3" s="39"/>
      <c r="AT3" s="39"/>
      <c r="AU3" s="39"/>
      <c r="AV3" s="39" t="s">
        <v>224</v>
      </c>
      <c r="AW3" s="39" t="s">
        <v>225</v>
      </c>
      <c r="AX3" s="39" t="s">
        <v>226</v>
      </c>
      <c r="AY3" s="39" t="s">
        <v>227</v>
      </c>
      <c r="AZ3" s="39" t="s">
        <v>228</v>
      </c>
      <c r="BA3" s="39" t="s">
        <v>229</v>
      </c>
      <c r="BB3" s="295" t="s">
        <v>230</v>
      </c>
      <c r="BC3" s="39" t="s">
        <v>231</v>
      </c>
    </row>
    <row r="4" spans="1:55" s="76" customFormat="1" ht="13.5" customHeight="1">
      <c r="A4" s="71"/>
      <c r="B4" s="71"/>
      <c r="C4" s="71"/>
      <c r="D4" s="71"/>
      <c r="E4" s="71"/>
      <c r="F4" s="71"/>
      <c r="G4" s="71"/>
      <c r="H4" s="71"/>
      <c r="I4" s="71"/>
      <c r="J4" s="71"/>
      <c r="K4" s="71"/>
      <c r="L4" s="71"/>
      <c r="M4" s="71"/>
      <c r="N4" s="39"/>
      <c r="O4" s="39"/>
      <c r="P4" s="39"/>
      <c r="Q4" s="39"/>
      <c r="R4" s="39"/>
      <c r="S4" s="39"/>
      <c r="T4" s="39"/>
      <c r="U4" s="39" t="s">
        <v>106</v>
      </c>
      <c r="V4" s="195" t="s">
        <v>219</v>
      </c>
      <c r="W4" s="195" t="s">
        <v>220</v>
      </c>
      <c r="X4" s="292" t="s">
        <v>232</v>
      </c>
      <c r="Y4" s="293"/>
      <c r="Z4" s="293"/>
      <c r="AA4" s="293"/>
      <c r="AB4" s="71"/>
      <c r="AC4" s="39" t="s">
        <v>233</v>
      </c>
      <c r="AD4" s="39" t="s">
        <v>234</v>
      </c>
      <c r="AE4" s="39" t="s">
        <v>235</v>
      </c>
      <c r="AF4" s="39" t="s">
        <v>236</v>
      </c>
      <c r="AG4" s="39" t="s">
        <v>237</v>
      </c>
      <c r="AH4" s="39" t="s">
        <v>238</v>
      </c>
      <c r="AI4" s="39" t="s">
        <v>239</v>
      </c>
      <c r="AJ4" s="39" t="s">
        <v>240</v>
      </c>
      <c r="AK4" s="39" t="s">
        <v>241</v>
      </c>
      <c r="AL4" s="39" t="s">
        <v>242</v>
      </c>
      <c r="AM4" s="39" t="s">
        <v>243</v>
      </c>
      <c r="AN4" s="39" t="s">
        <v>244</v>
      </c>
      <c r="AO4" s="39" t="s">
        <v>245</v>
      </c>
      <c r="AP4" s="39" t="s">
        <v>246</v>
      </c>
      <c r="AQ4" s="39" t="s">
        <v>247</v>
      </c>
      <c r="AR4" s="39" t="s">
        <v>248</v>
      </c>
      <c r="AS4" s="39" t="s">
        <v>249</v>
      </c>
      <c r="AT4" s="39" t="s">
        <v>250</v>
      </c>
      <c r="AU4" s="39" t="s">
        <v>251</v>
      </c>
      <c r="AV4" s="39"/>
      <c r="AW4" s="39"/>
      <c r="AX4" s="39"/>
      <c r="AY4" s="39"/>
      <c r="AZ4" s="39"/>
      <c r="BA4" s="39"/>
      <c r="BB4" s="296"/>
      <c r="BC4" s="39"/>
    </row>
    <row r="5" spans="1:55" s="76" customFormat="1" ht="99" customHeight="1">
      <c r="A5" s="71"/>
      <c r="B5" s="71"/>
      <c r="C5" s="71"/>
      <c r="D5" s="71"/>
      <c r="E5" s="71"/>
      <c r="F5" s="71"/>
      <c r="G5" s="71"/>
      <c r="H5" s="71"/>
      <c r="I5" s="71"/>
      <c r="J5" s="71"/>
      <c r="K5" s="71"/>
      <c r="L5" s="71"/>
      <c r="M5" s="71"/>
      <c r="N5" s="71"/>
      <c r="O5" s="287"/>
      <c r="P5" s="287"/>
      <c r="Q5" s="39" t="s">
        <v>117</v>
      </c>
      <c r="R5" s="39" t="s">
        <v>252</v>
      </c>
      <c r="S5" s="39" t="s">
        <v>253</v>
      </c>
      <c r="T5" s="39" t="s">
        <v>254</v>
      </c>
      <c r="U5" s="39"/>
      <c r="V5" s="39"/>
      <c r="W5" s="39"/>
      <c r="X5" s="39" t="s">
        <v>117</v>
      </c>
      <c r="Y5" s="39" t="s">
        <v>252</v>
      </c>
      <c r="Z5" s="39" t="s">
        <v>253</v>
      </c>
      <c r="AA5" s="39" t="s">
        <v>254</v>
      </c>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297"/>
      <c r="BC5" s="39"/>
    </row>
    <row r="6" spans="1:55" ht="21" customHeight="1">
      <c r="A6" s="285" t="s">
        <v>255</v>
      </c>
      <c r="B6" s="285"/>
      <c r="C6" s="286"/>
      <c r="D6" s="286"/>
      <c r="E6" s="286"/>
      <c r="F6" s="286"/>
      <c r="G6" s="286"/>
      <c r="H6" s="286"/>
      <c r="I6" s="286"/>
      <c r="J6" s="286"/>
      <c r="K6" s="286"/>
      <c r="L6" s="286"/>
      <c r="M6" s="286"/>
      <c r="N6" s="288">
        <f aca="true" t="shared" si="0" ref="N6:AA6">SUM(N7:N9)</f>
        <v>6</v>
      </c>
      <c r="O6" s="288">
        <f t="shared" si="0"/>
        <v>0</v>
      </c>
      <c r="P6" s="288">
        <f t="shared" si="0"/>
        <v>0</v>
      </c>
      <c r="Q6" s="288">
        <f t="shared" si="0"/>
        <v>6</v>
      </c>
      <c r="R6" s="288">
        <f t="shared" si="0"/>
        <v>6</v>
      </c>
      <c r="S6" s="288">
        <f t="shared" si="0"/>
        <v>0</v>
      </c>
      <c r="T6" s="288">
        <f t="shared" si="0"/>
        <v>0</v>
      </c>
      <c r="U6" s="288">
        <f t="shared" si="0"/>
        <v>0</v>
      </c>
      <c r="V6" s="288">
        <f t="shared" si="0"/>
        <v>0</v>
      </c>
      <c r="W6" s="288">
        <f t="shared" si="0"/>
        <v>0</v>
      </c>
      <c r="X6" s="288">
        <f t="shared" si="0"/>
        <v>0</v>
      </c>
      <c r="Y6" s="288">
        <f t="shared" si="0"/>
        <v>0</v>
      </c>
      <c r="Z6" s="288">
        <f t="shared" si="0"/>
        <v>0</v>
      </c>
      <c r="AA6" s="288">
        <f t="shared" si="0"/>
        <v>0</v>
      </c>
      <c r="AB6" s="288">
        <f aca="true" t="shared" si="1" ref="AB6:BC6">SUM(AB7:AB9)</f>
        <v>4</v>
      </c>
      <c r="AC6" s="288">
        <f t="shared" si="1"/>
        <v>0</v>
      </c>
      <c r="AD6" s="288">
        <f t="shared" si="1"/>
        <v>0</v>
      </c>
      <c r="AE6" s="288">
        <f t="shared" si="1"/>
        <v>0</v>
      </c>
      <c r="AF6" s="288">
        <f t="shared" si="1"/>
        <v>0</v>
      </c>
      <c r="AG6" s="288">
        <f t="shared" si="1"/>
        <v>0</v>
      </c>
      <c r="AH6" s="288">
        <f t="shared" si="1"/>
        <v>0</v>
      </c>
      <c r="AI6" s="288">
        <f t="shared" si="1"/>
        <v>0</v>
      </c>
      <c r="AJ6" s="288">
        <f t="shared" si="1"/>
        <v>0</v>
      </c>
      <c r="AK6" s="288">
        <f t="shared" si="1"/>
        <v>2</v>
      </c>
      <c r="AL6" s="288">
        <f t="shared" si="1"/>
        <v>0</v>
      </c>
      <c r="AM6" s="288">
        <f t="shared" si="1"/>
        <v>0</v>
      </c>
      <c r="AN6" s="288">
        <f t="shared" si="1"/>
        <v>0</v>
      </c>
      <c r="AO6" s="288">
        <f t="shared" si="1"/>
        <v>0</v>
      </c>
      <c r="AP6" s="288">
        <f t="shared" si="1"/>
        <v>0</v>
      </c>
      <c r="AQ6" s="288">
        <f t="shared" si="1"/>
        <v>2</v>
      </c>
      <c r="AR6" s="288">
        <f t="shared" si="1"/>
        <v>0</v>
      </c>
      <c r="AS6" s="288">
        <f t="shared" si="1"/>
        <v>0</v>
      </c>
      <c r="AT6" s="288">
        <f t="shared" si="1"/>
        <v>0</v>
      </c>
      <c r="AU6" s="288">
        <f t="shared" si="1"/>
        <v>0</v>
      </c>
      <c r="AV6" s="288">
        <f t="shared" si="1"/>
        <v>0</v>
      </c>
      <c r="AW6" s="288">
        <f t="shared" si="1"/>
        <v>0</v>
      </c>
      <c r="AX6" s="288">
        <f t="shared" si="1"/>
        <v>0</v>
      </c>
      <c r="AY6" s="288">
        <f t="shared" si="1"/>
        <v>0</v>
      </c>
      <c r="AZ6" s="288">
        <f t="shared" si="1"/>
        <v>0</v>
      </c>
      <c r="BA6" s="288">
        <f t="shared" si="1"/>
        <v>0</v>
      </c>
      <c r="BB6" s="288">
        <f t="shared" si="1"/>
        <v>0</v>
      </c>
      <c r="BC6" s="288">
        <f t="shared" si="1"/>
        <v>0</v>
      </c>
    </row>
    <row r="7" spans="1:55" ht="25.5" customHeight="1">
      <c r="A7" s="73"/>
      <c r="B7" s="73"/>
      <c r="C7" s="73" t="s">
        <v>180</v>
      </c>
      <c r="D7" s="73" t="s">
        <v>256</v>
      </c>
      <c r="E7" s="73" t="s">
        <v>257</v>
      </c>
      <c r="F7" s="73" t="s">
        <v>221</v>
      </c>
      <c r="G7" s="73" t="s">
        <v>258</v>
      </c>
      <c r="H7" s="73">
        <v>8727070</v>
      </c>
      <c r="I7" s="73" t="s">
        <v>259</v>
      </c>
      <c r="J7" s="73">
        <v>8727070</v>
      </c>
      <c r="K7" s="73"/>
      <c r="L7" s="73"/>
      <c r="M7" s="73" t="s">
        <v>252</v>
      </c>
      <c r="N7" s="289">
        <f>SUM(O7:Q7)</f>
        <v>6</v>
      </c>
      <c r="O7" s="205"/>
      <c r="P7" s="205"/>
      <c r="Q7" s="289">
        <f>SUM(R7:T7)</f>
        <v>6</v>
      </c>
      <c r="R7" s="205">
        <v>6</v>
      </c>
      <c r="S7" s="205"/>
      <c r="T7" s="205"/>
      <c r="U7" s="289">
        <f>SUM(V7:X7)</f>
        <v>0</v>
      </c>
      <c r="V7" s="205"/>
      <c r="W7" s="205"/>
      <c r="X7" s="289">
        <f>SUM(Y7:AA7)</f>
        <v>0</v>
      </c>
      <c r="Y7" s="205"/>
      <c r="Z7" s="205"/>
      <c r="AA7" s="205"/>
      <c r="AB7" s="294">
        <f>SUM(AC7:AU7)</f>
        <v>4</v>
      </c>
      <c r="AC7" s="205"/>
      <c r="AD7" s="205"/>
      <c r="AE7" s="205"/>
      <c r="AF7" s="205"/>
      <c r="AG7" s="205"/>
      <c r="AH7" s="205"/>
      <c r="AI7" s="205"/>
      <c r="AJ7" s="205"/>
      <c r="AK7" s="205">
        <v>2</v>
      </c>
      <c r="AL7" s="205"/>
      <c r="AM7" s="205"/>
      <c r="AN7" s="205"/>
      <c r="AO7" s="205"/>
      <c r="AP7" s="205"/>
      <c r="AQ7" s="205">
        <v>2</v>
      </c>
      <c r="AR7" s="205"/>
      <c r="AS7" s="205"/>
      <c r="AT7" s="205"/>
      <c r="AU7" s="205"/>
      <c r="AV7" s="205"/>
      <c r="AW7" s="205"/>
      <c r="AX7" s="205"/>
      <c r="AY7" s="205"/>
      <c r="AZ7" s="205"/>
      <c r="BA7" s="205"/>
      <c r="BB7" s="205"/>
      <c r="BC7" s="205"/>
    </row>
    <row r="8" spans="1:55" ht="25.5" customHeight="1">
      <c r="A8" s="73"/>
      <c r="B8" s="73"/>
      <c r="C8" s="73"/>
      <c r="D8" s="73"/>
      <c r="E8" s="73"/>
      <c r="F8" s="73"/>
      <c r="G8" s="73"/>
      <c r="H8" s="73"/>
      <c r="I8" s="73"/>
      <c r="J8" s="73"/>
      <c r="K8" s="73"/>
      <c r="L8" s="73"/>
      <c r="M8" s="73"/>
      <c r="N8" s="289">
        <f aca="true" t="shared" si="2" ref="N8:N15">SUM(O8:Q8)</f>
        <v>0</v>
      </c>
      <c r="O8" s="205"/>
      <c r="P8" s="205"/>
      <c r="Q8" s="289">
        <f aca="true" t="shared" si="3" ref="Q8:Q15">SUM(R8:T8)</f>
        <v>0</v>
      </c>
      <c r="R8" s="205"/>
      <c r="S8" s="205"/>
      <c r="T8" s="205"/>
      <c r="U8" s="289">
        <f aca="true" t="shared" si="4" ref="U8:U15">SUM(V8:X8)</f>
        <v>0</v>
      </c>
      <c r="V8" s="205"/>
      <c r="W8" s="205"/>
      <c r="X8" s="289">
        <f>SUM(Y8:AA8)</f>
        <v>0</v>
      </c>
      <c r="Y8" s="205"/>
      <c r="Z8" s="205"/>
      <c r="AA8" s="205"/>
      <c r="AB8" s="294">
        <f aca="true" t="shared" si="5" ref="AB8:AB15">SUM(AC8:AU8)</f>
        <v>0</v>
      </c>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row>
    <row r="9" spans="1:55" ht="25.5" customHeight="1">
      <c r="A9" s="73"/>
      <c r="B9" s="73"/>
      <c r="C9" s="73"/>
      <c r="D9" s="73"/>
      <c r="E9" s="73"/>
      <c r="F9" s="73"/>
      <c r="G9" s="73"/>
      <c r="H9" s="73"/>
      <c r="I9" s="73"/>
      <c r="J9" s="73"/>
      <c r="K9" s="73"/>
      <c r="L9" s="73"/>
      <c r="M9" s="73"/>
      <c r="N9" s="289">
        <f t="shared" si="2"/>
        <v>0</v>
      </c>
      <c r="O9" s="205"/>
      <c r="P9" s="205"/>
      <c r="Q9" s="289">
        <f t="shared" si="3"/>
        <v>0</v>
      </c>
      <c r="R9" s="205"/>
      <c r="S9" s="205"/>
      <c r="T9" s="205"/>
      <c r="U9" s="289">
        <f t="shared" si="4"/>
        <v>0</v>
      </c>
      <c r="V9" s="205"/>
      <c r="W9" s="205"/>
      <c r="X9" s="289">
        <f>SUM(Y9:AA9)</f>
        <v>0</v>
      </c>
      <c r="Y9" s="205"/>
      <c r="Z9" s="205"/>
      <c r="AA9" s="205"/>
      <c r="AB9" s="294">
        <f t="shared" si="5"/>
        <v>0</v>
      </c>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row>
    <row r="10" spans="1:55" ht="25.5" customHeight="1">
      <c r="A10" s="73"/>
      <c r="B10" s="73"/>
      <c r="C10" s="73"/>
      <c r="D10" s="73"/>
      <c r="E10" s="73"/>
      <c r="F10" s="73"/>
      <c r="G10" s="73"/>
      <c r="H10" s="73"/>
      <c r="I10" s="73"/>
      <c r="J10" s="73"/>
      <c r="K10" s="73"/>
      <c r="L10" s="73"/>
      <c r="M10" s="73"/>
      <c r="N10" s="289">
        <f t="shared" si="2"/>
        <v>0</v>
      </c>
      <c r="O10" s="73"/>
      <c r="P10" s="73"/>
      <c r="Q10" s="289">
        <f t="shared" si="3"/>
        <v>0</v>
      </c>
      <c r="R10" s="73"/>
      <c r="S10" s="73"/>
      <c r="T10" s="73"/>
      <c r="U10" s="289">
        <f t="shared" si="4"/>
        <v>0</v>
      </c>
      <c r="V10" s="73"/>
      <c r="W10" s="73"/>
      <c r="X10" s="289">
        <f>SUM(Y10:AA10)</f>
        <v>0</v>
      </c>
      <c r="Y10" s="73"/>
      <c r="Z10" s="73"/>
      <c r="AA10" s="73"/>
      <c r="AB10" s="294">
        <f t="shared" si="5"/>
        <v>0</v>
      </c>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25.5" customHeight="1">
      <c r="A11" s="73"/>
      <c r="B11" s="73"/>
      <c r="C11" s="73"/>
      <c r="D11" s="73"/>
      <c r="E11" s="73"/>
      <c r="F11" s="73"/>
      <c r="G11" s="73"/>
      <c r="H11" s="73"/>
      <c r="I11" s="73"/>
      <c r="J11" s="73"/>
      <c r="K11" s="73"/>
      <c r="L11" s="73"/>
      <c r="M11" s="73"/>
      <c r="N11" s="289">
        <f t="shared" si="2"/>
        <v>0</v>
      </c>
      <c r="O11" s="73"/>
      <c r="P11" s="73"/>
      <c r="Q11" s="289">
        <f t="shared" si="3"/>
        <v>0</v>
      </c>
      <c r="R11" s="73"/>
      <c r="S11" s="73"/>
      <c r="T11" s="73"/>
      <c r="U11" s="289">
        <f t="shared" si="4"/>
        <v>0</v>
      </c>
      <c r="V11" s="73"/>
      <c r="W11" s="73"/>
      <c r="X11" s="289">
        <f aca="true" t="shared" si="6" ref="X8:X15">SUM(Y11:AA11)</f>
        <v>0</v>
      </c>
      <c r="Y11" s="73"/>
      <c r="Z11" s="73"/>
      <c r="AA11" s="73"/>
      <c r="AB11" s="294">
        <f t="shared" si="5"/>
        <v>0</v>
      </c>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25.5" customHeight="1">
      <c r="A12" s="73"/>
      <c r="B12" s="73"/>
      <c r="C12" s="73"/>
      <c r="D12" s="73"/>
      <c r="E12" s="73"/>
      <c r="F12" s="73"/>
      <c r="G12" s="73"/>
      <c r="H12" s="73"/>
      <c r="I12" s="73"/>
      <c r="J12" s="73"/>
      <c r="K12" s="73"/>
      <c r="L12" s="73"/>
      <c r="M12" s="73"/>
      <c r="N12" s="289">
        <f t="shared" si="2"/>
        <v>0</v>
      </c>
      <c r="O12" s="73"/>
      <c r="P12" s="73"/>
      <c r="Q12" s="289">
        <f t="shared" si="3"/>
        <v>0</v>
      </c>
      <c r="R12" s="73"/>
      <c r="S12" s="73"/>
      <c r="T12" s="73"/>
      <c r="U12" s="289">
        <f t="shared" si="4"/>
        <v>0</v>
      </c>
      <c r="V12" s="73"/>
      <c r="W12" s="73"/>
      <c r="X12" s="289">
        <f t="shared" si="6"/>
        <v>0</v>
      </c>
      <c r="Y12" s="73"/>
      <c r="Z12" s="73"/>
      <c r="AA12" s="73"/>
      <c r="AB12" s="294">
        <f t="shared" si="5"/>
        <v>0</v>
      </c>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25.5" customHeight="1">
      <c r="A13" s="73"/>
      <c r="B13" s="73"/>
      <c r="C13" s="73"/>
      <c r="D13" s="73"/>
      <c r="E13" s="73"/>
      <c r="F13" s="73"/>
      <c r="G13" s="73"/>
      <c r="H13" s="73"/>
      <c r="I13" s="73"/>
      <c r="J13" s="73"/>
      <c r="K13" s="73"/>
      <c r="L13" s="73"/>
      <c r="M13" s="73"/>
      <c r="N13" s="289">
        <f t="shared" si="2"/>
        <v>0</v>
      </c>
      <c r="O13" s="73"/>
      <c r="P13" s="73"/>
      <c r="Q13" s="289">
        <f t="shared" si="3"/>
        <v>0</v>
      </c>
      <c r="R13" s="73"/>
      <c r="S13" s="73"/>
      <c r="T13" s="73"/>
      <c r="U13" s="289">
        <f t="shared" si="4"/>
        <v>0</v>
      </c>
      <c r="V13" s="73"/>
      <c r="W13" s="73"/>
      <c r="X13" s="289">
        <f t="shared" si="6"/>
        <v>0</v>
      </c>
      <c r="Y13" s="73"/>
      <c r="Z13" s="73"/>
      <c r="AA13" s="73"/>
      <c r="AB13" s="294">
        <f t="shared" si="5"/>
        <v>0</v>
      </c>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ht="25.5" customHeight="1">
      <c r="A14" s="73"/>
      <c r="B14" s="73"/>
      <c r="C14" s="73"/>
      <c r="D14" s="73"/>
      <c r="E14" s="73"/>
      <c r="F14" s="73"/>
      <c r="G14" s="73"/>
      <c r="H14" s="73"/>
      <c r="I14" s="73"/>
      <c r="J14" s="73"/>
      <c r="K14" s="73"/>
      <c r="L14" s="73"/>
      <c r="M14" s="73"/>
      <c r="N14" s="289">
        <f t="shared" si="2"/>
        <v>0</v>
      </c>
      <c r="O14" s="73"/>
      <c r="P14" s="73"/>
      <c r="Q14" s="289">
        <f t="shared" si="3"/>
        <v>0</v>
      </c>
      <c r="R14" s="73"/>
      <c r="S14" s="73"/>
      <c r="T14" s="73"/>
      <c r="U14" s="289">
        <f t="shared" si="4"/>
        <v>0</v>
      </c>
      <c r="V14" s="73"/>
      <c r="W14" s="73"/>
      <c r="X14" s="289">
        <f t="shared" si="6"/>
        <v>0</v>
      </c>
      <c r="Y14" s="73"/>
      <c r="Z14" s="73"/>
      <c r="AA14" s="73"/>
      <c r="AB14" s="294">
        <f t="shared" si="5"/>
        <v>0</v>
      </c>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row>
    <row r="15" spans="1:55" ht="25.5" customHeight="1">
      <c r="A15" s="73"/>
      <c r="B15" s="73"/>
      <c r="C15" s="73"/>
      <c r="D15" s="73"/>
      <c r="E15" s="73"/>
      <c r="F15" s="73"/>
      <c r="G15" s="73"/>
      <c r="H15" s="73"/>
      <c r="I15" s="73"/>
      <c r="J15" s="73"/>
      <c r="K15" s="73"/>
      <c r="L15" s="73"/>
      <c r="M15" s="73"/>
      <c r="N15" s="289">
        <f t="shared" si="2"/>
        <v>0</v>
      </c>
      <c r="O15" s="73"/>
      <c r="P15" s="73"/>
      <c r="Q15" s="289">
        <f t="shared" si="3"/>
        <v>0</v>
      </c>
      <c r="R15" s="73"/>
      <c r="S15" s="73"/>
      <c r="T15" s="73"/>
      <c r="U15" s="289">
        <f t="shared" si="4"/>
        <v>0</v>
      </c>
      <c r="V15" s="73"/>
      <c r="W15" s="73"/>
      <c r="X15" s="289">
        <f t="shared" si="6"/>
        <v>0</v>
      </c>
      <c r="Y15" s="73"/>
      <c r="Z15" s="73"/>
      <c r="AA15" s="73"/>
      <c r="AB15" s="294">
        <f t="shared" si="5"/>
        <v>0</v>
      </c>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sheetData>
  <sheetProtection/>
  <mergeCells count="56">
    <mergeCell ref="A1:BC1"/>
    <mergeCell ref="N2:T2"/>
    <mergeCell ref="U2:AU2"/>
    <mergeCell ref="AV2:BC2"/>
    <mergeCell ref="U3:AA3"/>
    <mergeCell ref="AC3:AU3"/>
    <mergeCell ref="X4:AA4"/>
    <mergeCell ref="A6:M6"/>
    <mergeCell ref="A2:A5"/>
    <mergeCell ref="B2:B5"/>
    <mergeCell ref="C2:C5"/>
    <mergeCell ref="D2:D5"/>
    <mergeCell ref="E2:E5"/>
    <mergeCell ref="F2:F5"/>
    <mergeCell ref="G2:G5"/>
    <mergeCell ref="H2:H5"/>
    <mergeCell ref="I2:I5"/>
    <mergeCell ref="J2:J5"/>
    <mergeCell ref="K2:K5"/>
    <mergeCell ref="L2:L5"/>
    <mergeCell ref="M2:M5"/>
    <mergeCell ref="N3:N5"/>
    <mergeCell ref="O3:O5"/>
    <mergeCell ref="P3:P5"/>
    <mergeCell ref="U4:U5"/>
    <mergeCell ref="V4:V5"/>
    <mergeCell ref="W4:W5"/>
    <mergeCell ref="AB3:AB5"/>
    <mergeCell ref="AC4:AC5"/>
    <mergeCell ref="AD4:AD5"/>
    <mergeCell ref="AE4:AE5"/>
    <mergeCell ref="AF4:AF5"/>
    <mergeCell ref="AG4:AG5"/>
    <mergeCell ref="AH4:AH5"/>
    <mergeCell ref="AI4:AI5"/>
    <mergeCell ref="AJ4:AJ5"/>
    <mergeCell ref="AK4:AK5"/>
    <mergeCell ref="AL4:AL5"/>
    <mergeCell ref="AM4:AM5"/>
    <mergeCell ref="AN4:AN5"/>
    <mergeCell ref="AO4:AO5"/>
    <mergeCell ref="AP4:AP5"/>
    <mergeCell ref="AQ4:AQ5"/>
    <mergeCell ref="AR4:AR5"/>
    <mergeCell ref="AS4:AS5"/>
    <mergeCell ref="AT4:AT5"/>
    <mergeCell ref="AU4:AU5"/>
    <mergeCell ref="AV3:AV5"/>
    <mergeCell ref="AW3:AW5"/>
    <mergeCell ref="AX3:AX5"/>
    <mergeCell ref="AY3:AY5"/>
    <mergeCell ref="AZ3:AZ5"/>
    <mergeCell ref="BA3:BA5"/>
    <mergeCell ref="BB3:BB5"/>
    <mergeCell ref="BC3:BC5"/>
    <mergeCell ref="Q3:T4"/>
  </mergeCells>
  <printOptions/>
  <pageMargins left="0.32" right="0.26" top="0.98" bottom="0.98" header="0.51" footer="0.51"/>
  <pageSetup errors="blank" horizontalDpi="600" verticalDpi="600" orientation="landscape" paperSize="9" scale="63"/>
</worksheet>
</file>

<file path=xl/worksheets/sheet8.xml><?xml version="1.0" encoding="utf-8"?>
<worksheet xmlns="http://schemas.openxmlformats.org/spreadsheetml/2006/main" xmlns:r="http://schemas.openxmlformats.org/officeDocument/2006/relationships">
  <sheetPr codeName="Sheet9">
    <pageSetUpPr fitToPage="1"/>
  </sheetPr>
  <dimension ref="A1:AN11"/>
  <sheetViews>
    <sheetView showZeros="0" workbookViewId="0" topLeftCell="A1">
      <pane ySplit="6" topLeftCell="A7" activePane="bottomLeft" state="frozen"/>
      <selection pane="bottomLeft" activeCell="I18" sqref="I18"/>
    </sheetView>
  </sheetViews>
  <sheetFormatPr defaultColWidth="9.140625" defaultRowHeight="14.25" customHeight="1"/>
  <cols>
    <col min="1" max="1" width="3.8515625" style="0" customWidth="1"/>
    <col min="2" max="2" width="6.57421875" style="0" hidden="1" customWidth="1"/>
    <col min="3" max="4" width="6.57421875" style="0" customWidth="1"/>
    <col min="5" max="5" width="6.421875" style="0" customWidth="1"/>
    <col min="6" max="6" width="5.57421875" style="0" customWidth="1"/>
    <col min="7" max="7" width="6.8515625" style="0" customWidth="1"/>
    <col min="8" max="8" width="4.7109375" style="0" customWidth="1"/>
    <col min="9" max="9" width="5.57421875" style="0" customWidth="1"/>
    <col min="10" max="11" width="5.421875" style="0" customWidth="1"/>
    <col min="12" max="12" width="6.140625" style="0" customWidth="1"/>
    <col min="13" max="16" width="5.28125" style="0" customWidth="1"/>
    <col min="17" max="17" width="6.140625" style="0" customWidth="1"/>
    <col min="18" max="19" width="4.7109375" style="0" customWidth="1"/>
    <col min="20" max="21" width="5.421875" style="0" customWidth="1"/>
    <col min="22" max="27" width="5.7109375" style="0" customWidth="1"/>
    <col min="28" max="28" width="6.140625" style="0" customWidth="1"/>
    <col min="29" max="30" width="6.421875" style="0" customWidth="1"/>
    <col min="31" max="31" width="4.7109375" style="0" customWidth="1"/>
    <col min="32" max="33" width="5.00390625" style="0" customWidth="1"/>
    <col min="34" max="34" width="4.7109375" style="0" customWidth="1"/>
    <col min="35" max="35" width="6.7109375" style="76" customWidth="1"/>
    <col min="36" max="36" width="6.421875" style="76" customWidth="1"/>
    <col min="37" max="37" width="5.421875" style="76" customWidth="1"/>
    <col min="38" max="38" width="5.7109375" style="76" customWidth="1"/>
    <col min="39" max="39" width="5.7109375" style="234" customWidth="1"/>
    <col min="40" max="40" width="5.28125" style="0" customWidth="1"/>
  </cols>
  <sheetData>
    <row r="1" spans="1:40" ht="30.75" customHeight="1">
      <c r="A1" s="65" t="s">
        <v>260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row>
    <row r="2" spans="1:40" s="232" customFormat="1" ht="16.5" customHeight="1">
      <c r="A2" s="235" t="s">
        <v>155</v>
      </c>
      <c r="B2" s="235" t="s">
        <v>206</v>
      </c>
      <c r="C2" s="235" t="s">
        <v>207</v>
      </c>
      <c r="D2" s="236" t="s">
        <v>158</v>
      </c>
      <c r="E2" s="237" t="s">
        <v>261</v>
      </c>
      <c r="F2" s="237"/>
      <c r="G2" s="237"/>
      <c r="H2" s="238" t="s">
        <v>262</v>
      </c>
      <c r="I2" s="254"/>
      <c r="J2" s="254"/>
      <c r="K2" s="254"/>
      <c r="L2" s="254"/>
      <c r="M2" s="254"/>
      <c r="N2" s="254"/>
      <c r="O2" s="254"/>
      <c r="P2" s="254"/>
      <c r="Q2" s="254"/>
      <c r="R2" s="254"/>
      <c r="S2" s="254"/>
      <c r="T2" s="39" t="s">
        <v>106</v>
      </c>
      <c r="U2" s="254" t="s">
        <v>263</v>
      </c>
      <c r="V2" s="254"/>
      <c r="W2" s="254"/>
      <c r="X2" s="254"/>
      <c r="Y2" s="254"/>
      <c r="Z2" s="254"/>
      <c r="AA2" s="254"/>
      <c r="AB2" s="254"/>
      <c r="AC2" s="254"/>
      <c r="AD2" s="254"/>
      <c r="AE2" s="254"/>
      <c r="AF2" s="254"/>
      <c r="AG2" s="254"/>
      <c r="AH2" s="272" t="s">
        <v>264</v>
      </c>
      <c r="AI2" s="273" t="s">
        <v>265</v>
      </c>
      <c r="AJ2" s="274"/>
      <c r="AK2" s="274"/>
      <c r="AL2" s="274"/>
      <c r="AM2" s="254"/>
      <c r="AN2" s="235" t="s">
        <v>266</v>
      </c>
    </row>
    <row r="3" spans="1:40" s="232" customFormat="1" ht="12.75" customHeight="1">
      <c r="A3" s="235"/>
      <c r="B3" s="235"/>
      <c r="C3" s="235"/>
      <c r="D3" s="236"/>
      <c r="E3" s="239" t="s">
        <v>267</v>
      </c>
      <c r="F3" s="240" t="s">
        <v>268</v>
      </c>
      <c r="G3" s="241" t="s">
        <v>269</v>
      </c>
      <c r="H3" s="242" t="s">
        <v>270</v>
      </c>
      <c r="I3" s="242" t="s">
        <v>271</v>
      </c>
      <c r="J3" s="242"/>
      <c r="K3" s="242"/>
      <c r="L3" s="242" t="s">
        <v>272</v>
      </c>
      <c r="M3" s="242"/>
      <c r="N3" s="242"/>
      <c r="O3" s="235" t="s">
        <v>273</v>
      </c>
      <c r="P3" s="235" t="s">
        <v>274</v>
      </c>
      <c r="Q3" s="235" t="s">
        <v>275</v>
      </c>
      <c r="R3" s="235"/>
      <c r="S3" s="236"/>
      <c r="T3" s="39"/>
      <c r="U3" s="259" t="s">
        <v>117</v>
      </c>
      <c r="V3" s="235" t="s">
        <v>276</v>
      </c>
      <c r="W3" s="235"/>
      <c r="X3" s="235"/>
      <c r="Y3" s="235"/>
      <c r="Z3" s="235"/>
      <c r="AA3" s="235"/>
      <c r="AB3" s="235"/>
      <c r="AC3" s="235" t="s">
        <v>277</v>
      </c>
      <c r="AD3" s="235"/>
      <c r="AE3" s="235"/>
      <c r="AF3" s="235"/>
      <c r="AG3" s="235" t="s">
        <v>278</v>
      </c>
      <c r="AH3" s="275"/>
      <c r="AI3" s="276" t="s">
        <v>279</v>
      </c>
      <c r="AJ3" s="277" t="s">
        <v>280</v>
      </c>
      <c r="AK3" s="277"/>
      <c r="AL3" s="277"/>
      <c r="AM3" s="272" t="s">
        <v>281</v>
      </c>
      <c r="AN3" s="235"/>
    </row>
    <row r="4" spans="1:40" s="232" customFormat="1" ht="15.75" customHeight="1">
      <c r="A4" s="243"/>
      <c r="B4" s="243"/>
      <c r="C4" s="243"/>
      <c r="D4" s="244"/>
      <c r="E4" s="239"/>
      <c r="F4" s="240"/>
      <c r="G4" s="241"/>
      <c r="H4" s="235"/>
      <c r="I4" s="235"/>
      <c r="J4" s="235"/>
      <c r="K4" s="235"/>
      <c r="L4" s="235"/>
      <c r="M4" s="235"/>
      <c r="N4" s="235"/>
      <c r="O4" s="235"/>
      <c r="P4" s="235"/>
      <c r="Q4" s="235"/>
      <c r="R4" s="235"/>
      <c r="S4" s="236"/>
      <c r="T4" s="39"/>
      <c r="U4" s="260"/>
      <c r="V4" s="235"/>
      <c r="W4" s="235"/>
      <c r="X4" s="235"/>
      <c r="Y4" s="235"/>
      <c r="Z4" s="235"/>
      <c r="AA4" s="235"/>
      <c r="AB4" s="235"/>
      <c r="AC4" s="235"/>
      <c r="AD4" s="235"/>
      <c r="AE4" s="235"/>
      <c r="AF4" s="235"/>
      <c r="AG4" s="235"/>
      <c r="AH4" s="275"/>
      <c r="AI4" s="278"/>
      <c r="AJ4" s="277"/>
      <c r="AK4" s="277"/>
      <c r="AL4" s="277"/>
      <c r="AM4" s="275"/>
      <c r="AN4" s="235"/>
    </row>
    <row r="5" spans="1:40" s="232" customFormat="1" ht="82.5" customHeight="1">
      <c r="A5" s="243"/>
      <c r="B5" s="243"/>
      <c r="C5" s="243"/>
      <c r="D5" s="244"/>
      <c r="E5" s="245"/>
      <c r="F5" s="246"/>
      <c r="G5" s="247"/>
      <c r="H5" s="248"/>
      <c r="I5" s="242" t="s">
        <v>106</v>
      </c>
      <c r="J5" s="242" t="s">
        <v>282</v>
      </c>
      <c r="K5" s="242" t="s">
        <v>283</v>
      </c>
      <c r="L5" s="242" t="s">
        <v>106</v>
      </c>
      <c r="M5" s="242" t="s">
        <v>282</v>
      </c>
      <c r="N5" s="242" t="s">
        <v>283</v>
      </c>
      <c r="O5" s="248"/>
      <c r="P5" s="248"/>
      <c r="Q5" s="242" t="s">
        <v>106</v>
      </c>
      <c r="R5" s="242" t="s">
        <v>284</v>
      </c>
      <c r="S5" s="261" t="s">
        <v>285</v>
      </c>
      <c r="T5" s="39"/>
      <c r="U5" s="262"/>
      <c r="V5" s="263" t="s">
        <v>286</v>
      </c>
      <c r="W5" s="263" t="s">
        <v>287</v>
      </c>
      <c r="X5" s="263" t="s">
        <v>288</v>
      </c>
      <c r="Y5" s="263" t="s">
        <v>289</v>
      </c>
      <c r="Z5" s="263" t="s">
        <v>290</v>
      </c>
      <c r="AA5" s="263" t="s">
        <v>291</v>
      </c>
      <c r="AB5" s="271" t="s">
        <v>292</v>
      </c>
      <c r="AC5" s="263" t="s">
        <v>293</v>
      </c>
      <c r="AD5" s="263" t="s">
        <v>294</v>
      </c>
      <c r="AE5" s="263" t="s">
        <v>295</v>
      </c>
      <c r="AF5" s="263" t="s">
        <v>296</v>
      </c>
      <c r="AG5" s="248"/>
      <c r="AH5" s="279"/>
      <c r="AI5" s="280"/>
      <c r="AJ5" s="281" t="s">
        <v>297</v>
      </c>
      <c r="AK5" s="281" t="s">
        <v>298</v>
      </c>
      <c r="AL5" s="281" t="s">
        <v>299</v>
      </c>
      <c r="AM5" s="279"/>
      <c r="AN5" s="242"/>
    </row>
    <row r="6" spans="1:40" ht="21.75" customHeight="1">
      <c r="A6" s="249" t="s">
        <v>255</v>
      </c>
      <c r="B6" s="250"/>
      <c r="C6" s="250"/>
      <c r="D6" s="250"/>
      <c r="E6" s="251">
        <f>SUM(E7:E10)</f>
        <v>0</v>
      </c>
      <c r="F6" s="251">
        <f>SUM(F7:F10)</f>
        <v>0</v>
      </c>
      <c r="G6" s="251">
        <f>SUM(G7:G10)</f>
        <v>6</v>
      </c>
      <c r="H6" s="252">
        <f>SUM(H7:H10)</f>
        <v>0</v>
      </c>
      <c r="I6" s="252">
        <f aca="true" t="shared" si="0" ref="I6:AR6">SUM(I7:I10)</f>
        <v>0</v>
      </c>
      <c r="J6" s="252">
        <f t="shared" si="0"/>
        <v>0</v>
      </c>
      <c r="K6" s="252">
        <f t="shared" si="0"/>
        <v>0</v>
      </c>
      <c r="L6" s="252">
        <f t="shared" si="0"/>
        <v>0</v>
      </c>
      <c r="M6" s="252">
        <f t="shared" si="0"/>
        <v>0</v>
      </c>
      <c r="N6" s="252">
        <f t="shared" si="0"/>
        <v>0</v>
      </c>
      <c r="O6" s="252">
        <f t="shared" si="0"/>
        <v>0</v>
      </c>
      <c r="P6" s="255">
        <f t="shared" si="0"/>
        <v>0</v>
      </c>
      <c r="Q6" s="252">
        <f>SUM(R6:S6)</f>
        <v>0</v>
      </c>
      <c r="R6" s="252">
        <f t="shared" si="0"/>
        <v>0</v>
      </c>
      <c r="S6" s="252">
        <f t="shared" si="0"/>
        <v>0</v>
      </c>
      <c r="T6" s="252">
        <f t="shared" si="0"/>
        <v>4</v>
      </c>
      <c r="U6" s="252">
        <f t="shared" si="0"/>
        <v>4</v>
      </c>
      <c r="V6" s="252">
        <f t="shared" si="0"/>
        <v>0</v>
      </c>
      <c r="W6" s="252">
        <f t="shared" si="0"/>
        <v>0</v>
      </c>
      <c r="X6" s="252">
        <f t="shared" si="0"/>
        <v>0</v>
      </c>
      <c r="Y6" s="252">
        <f t="shared" si="0"/>
        <v>0</v>
      </c>
      <c r="Z6" s="252">
        <f t="shared" si="0"/>
        <v>0</v>
      </c>
      <c r="AA6" s="252">
        <f t="shared" si="0"/>
        <v>0</v>
      </c>
      <c r="AB6" s="252">
        <f t="shared" si="0"/>
        <v>1</v>
      </c>
      <c r="AC6" s="252">
        <f t="shared" si="0"/>
        <v>0</v>
      </c>
      <c r="AD6" s="252">
        <f t="shared" si="0"/>
        <v>0</v>
      </c>
      <c r="AE6" s="252">
        <f t="shared" si="0"/>
        <v>0</v>
      </c>
      <c r="AF6" s="252">
        <f t="shared" si="0"/>
        <v>2</v>
      </c>
      <c r="AG6" s="252">
        <f t="shared" si="0"/>
        <v>1</v>
      </c>
      <c r="AH6" s="252">
        <f t="shared" si="0"/>
        <v>0</v>
      </c>
      <c r="AI6" s="282">
        <f t="shared" si="0"/>
        <v>0</v>
      </c>
      <c r="AJ6" s="282">
        <f t="shared" si="0"/>
        <v>0</v>
      </c>
      <c r="AK6" s="282">
        <f t="shared" si="0"/>
        <v>0</v>
      </c>
      <c r="AL6" s="282">
        <f t="shared" si="0"/>
        <v>0</v>
      </c>
      <c r="AM6" s="283">
        <f t="shared" si="0"/>
        <v>0</v>
      </c>
      <c r="AN6" s="252">
        <f t="shared" si="0"/>
        <v>4</v>
      </c>
    </row>
    <row r="7" spans="1:40" ht="25.5" customHeight="1">
      <c r="A7" s="39"/>
      <c r="B7" s="39"/>
      <c r="C7" s="210" t="s">
        <v>180</v>
      </c>
      <c r="D7" s="73" t="s">
        <v>256</v>
      </c>
      <c r="E7" s="237"/>
      <c r="F7" s="237"/>
      <c r="G7" s="237">
        <v>6</v>
      </c>
      <c r="H7" s="39"/>
      <c r="I7" s="69">
        <f>SUM(J7:K7)</f>
        <v>0</v>
      </c>
      <c r="J7" s="39"/>
      <c r="K7" s="39"/>
      <c r="L7" s="69">
        <f>SUM(M7:N7)</f>
        <v>0</v>
      </c>
      <c r="M7" s="39"/>
      <c r="N7" s="39"/>
      <c r="O7" s="39"/>
      <c r="P7" s="256"/>
      <c r="Q7" s="252">
        <f>SUM(R7:S7)</f>
        <v>0</v>
      </c>
      <c r="R7" s="264"/>
      <c r="S7" s="265"/>
      <c r="T7" s="266">
        <f>SUM(AH7,U7)</f>
        <v>4</v>
      </c>
      <c r="U7" s="81">
        <f>SUM(V7:AG7)</f>
        <v>4</v>
      </c>
      <c r="V7" s="39"/>
      <c r="W7" s="39"/>
      <c r="X7" s="39"/>
      <c r="Y7" s="39"/>
      <c r="Z7" s="39"/>
      <c r="AA7" s="39"/>
      <c r="AB7" s="39">
        <v>1</v>
      </c>
      <c r="AC7" s="39"/>
      <c r="AD7" s="39"/>
      <c r="AE7" s="39"/>
      <c r="AF7" s="39">
        <v>2</v>
      </c>
      <c r="AG7" s="39">
        <v>1</v>
      </c>
      <c r="AH7" s="39"/>
      <c r="AI7" s="39"/>
      <c r="AJ7" s="39"/>
      <c r="AK7" s="39"/>
      <c r="AL7" s="39"/>
      <c r="AM7" s="39"/>
      <c r="AN7" s="39">
        <v>4</v>
      </c>
    </row>
    <row r="8" spans="1:40" ht="25.5" customHeight="1">
      <c r="A8" s="73"/>
      <c r="B8" s="73"/>
      <c r="C8" s="73"/>
      <c r="D8" s="73"/>
      <c r="E8" s="125"/>
      <c r="F8" s="125"/>
      <c r="G8" s="125"/>
      <c r="H8" s="73"/>
      <c r="I8" s="69">
        <f>SUM(J8:K8)</f>
        <v>0</v>
      </c>
      <c r="J8" s="73"/>
      <c r="K8" s="73"/>
      <c r="L8" s="69">
        <f>SUM(M8:N8)</f>
        <v>0</v>
      </c>
      <c r="M8" s="73"/>
      <c r="N8" s="73"/>
      <c r="O8" s="73"/>
      <c r="P8" s="257"/>
      <c r="Q8" s="252">
        <f>SUM(R8:S8)</f>
        <v>0</v>
      </c>
      <c r="R8" s="73"/>
      <c r="S8" s="267"/>
      <c r="T8" s="266">
        <f>SUM(AH8,U8)</f>
        <v>0</v>
      </c>
      <c r="U8" s="81">
        <f>SUM(V8:AG8)</f>
        <v>0</v>
      </c>
      <c r="V8" s="73"/>
      <c r="W8" s="73"/>
      <c r="X8" s="73"/>
      <c r="Y8" s="73"/>
      <c r="Z8" s="73"/>
      <c r="AA8" s="73"/>
      <c r="AB8" s="73"/>
      <c r="AC8" s="73"/>
      <c r="AD8" s="73"/>
      <c r="AE8" s="73"/>
      <c r="AF8" s="73"/>
      <c r="AG8" s="73"/>
      <c r="AH8" s="73"/>
      <c r="AI8" s="73"/>
      <c r="AJ8" s="73"/>
      <c r="AK8" s="73"/>
      <c r="AL8" s="73"/>
      <c r="AM8" s="88"/>
      <c r="AN8" s="73"/>
    </row>
    <row r="9" spans="1:40" ht="25.5" customHeight="1">
      <c r="A9" s="73"/>
      <c r="B9" s="73"/>
      <c r="C9" s="73"/>
      <c r="D9" s="73"/>
      <c r="E9" s="125"/>
      <c r="F9" s="125"/>
      <c r="G9" s="125"/>
      <c r="H9" s="73"/>
      <c r="I9" s="69">
        <f>SUM(J9:K9)</f>
        <v>0</v>
      </c>
      <c r="J9" s="73"/>
      <c r="K9" s="73"/>
      <c r="L9" s="69">
        <f>SUM(M9:N9)</f>
        <v>0</v>
      </c>
      <c r="M9" s="73"/>
      <c r="N9" s="73"/>
      <c r="O9" s="188"/>
      <c r="P9" s="258"/>
      <c r="Q9" s="252">
        <f>SUM(R9:S9)</f>
        <v>0</v>
      </c>
      <c r="R9" s="188"/>
      <c r="S9" s="268"/>
      <c r="T9" s="266">
        <f>SUM(AH9,U9)</f>
        <v>0</v>
      </c>
      <c r="U9" s="269">
        <f>SUM(V9:AG9)</f>
        <v>0</v>
      </c>
      <c r="V9" s="188"/>
      <c r="W9" s="188"/>
      <c r="X9" s="73"/>
      <c r="Y9" s="73"/>
      <c r="Z9" s="73"/>
      <c r="AA9" s="73"/>
      <c r="AB9" s="73"/>
      <c r="AC9" s="73"/>
      <c r="AD9" s="73"/>
      <c r="AE9" s="73"/>
      <c r="AF9" s="73"/>
      <c r="AG9" s="73"/>
      <c r="AH9" s="73"/>
      <c r="AI9" s="73"/>
      <c r="AJ9" s="73"/>
      <c r="AK9" s="73"/>
      <c r="AL9" s="73"/>
      <c r="AM9" s="88"/>
      <c r="AN9" s="73"/>
    </row>
    <row r="10" spans="1:40" ht="25.5" customHeight="1">
      <c r="A10" s="73"/>
      <c r="B10" s="73"/>
      <c r="C10" s="73"/>
      <c r="D10" s="73"/>
      <c r="E10" s="125"/>
      <c r="F10" s="125"/>
      <c r="G10" s="125"/>
      <c r="H10" s="73"/>
      <c r="I10" s="69">
        <f>SUM(J10:K10)</f>
        <v>0</v>
      </c>
      <c r="J10" s="73"/>
      <c r="K10" s="73"/>
      <c r="L10" s="69">
        <f>SUM(M10:N10)</f>
        <v>0</v>
      </c>
      <c r="M10" s="73"/>
      <c r="N10" s="73"/>
      <c r="O10" s="73"/>
      <c r="P10" s="257"/>
      <c r="Q10" s="270">
        <f>SUM(R10:S10)</f>
        <v>0</v>
      </c>
      <c r="R10" s="73"/>
      <c r="S10" s="73"/>
      <c r="T10" s="81">
        <f>SUM(AH10,U10)</f>
        <v>0</v>
      </c>
      <c r="U10" s="81">
        <f>SUM(V10:AG10)</f>
        <v>0</v>
      </c>
      <c r="V10" s="73"/>
      <c r="W10" s="73"/>
      <c r="X10" s="73"/>
      <c r="Y10" s="73"/>
      <c r="Z10" s="73"/>
      <c r="AA10" s="73"/>
      <c r="AB10" s="73"/>
      <c r="AC10" s="73"/>
      <c r="AD10" s="73"/>
      <c r="AE10" s="73"/>
      <c r="AF10" s="73"/>
      <c r="AG10" s="73"/>
      <c r="AH10" s="73"/>
      <c r="AI10" s="73"/>
      <c r="AJ10" s="73"/>
      <c r="AK10" s="73"/>
      <c r="AL10" s="73"/>
      <c r="AM10" s="88"/>
      <c r="AN10" s="73"/>
    </row>
    <row r="11" spans="3:39" s="233" customFormat="1" ht="24" customHeight="1">
      <c r="C11" s="253" t="s">
        <v>300</v>
      </c>
      <c r="AI11" s="253"/>
      <c r="AJ11" s="253"/>
      <c r="AK11" s="253"/>
      <c r="AL11" s="253"/>
      <c r="AM11" s="284"/>
    </row>
  </sheetData>
  <sheetProtection/>
  <mergeCells count="29">
    <mergeCell ref="A1:AN1"/>
    <mergeCell ref="E2:G2"/>
    <mergeCell ref="H2:S2"/>
    <mergeCell ref="U2:AG2"/>
    <mergeCell ref="AI2:AM2"/>
    <mergeCell ref="A6:D6"/>
    <mergeCell ref="A2:A5"/>
    <mergeCell ref="B2:B5"/>
    <mergeCell ref="C2:C5"/>
    <mergeCell ref="D2:D5"/>
    <mergeCell ref="E3:E5"/>
    <mergeCell ref="F3:F5"/>
    <mergeCell ref="G3:G5"/>
    <mergeCell ref="H3:H5"/>
    <mergeCell ref="O3:O5"/>
    <mergeCell ref="P3:P5"/>
    <mergeCell ref="T2:T5"/>
    <mergeCell ref="U3:U5"/>
    <mergeCell ref="AG3:AG5"/>
    <mergeCell ref="AH2:AH5"/>
    <mergeCell ref="AI3:AI5"/>
    <mergeCell ref="AM3:AM5"/>
    <mergeCell ref="AN2:AN5"/>
    <mergeCell ref="I3:K4"/>
    <mergeCell ref="L3:N4"/>
    <mergeCell ref="AJ3:AL4"/>
    <mergeCell ref="V3:AB4"/>
    <mergeCell ref="AC3:AF4"/>
    <mergeCell ref="Q3:S4"/>
  </mergeCells>
  <printOptions/>
  <pageMargins left="0.14" right="0.14" top="0.98" bottom="0.98" header="0.51" footer="0.51"/>
  <pageSetup errors="blank" fitToHeight="1" fitToWidth="1" horizontalDpi="600" verticalDpi="600" orientation="landscape" paperSize="9" scale="73"/>
</worksheet>
</file>

<file path=xl/worksheets/sheet9.xml><?xml version="1.0" encoding="utf-8"?>
<worksheet xmlns="http://schemas.openxmlformats.org/spreadsheetml/2006/main" xmlns:r="http://schemas.openxmlformats.org/officeDocument/2006/relationships">
  <sheetPr codeName="Sheet10">
    <pageSetUpPr fitToPage="1"/>
  </sheetPr>
  <dimension ref="A1:BA22"/>
  <sheetViews>
    <sheetView showZeros="0" workbookViewId="0" topLeftCell="A1">
      <pane xSplit="4" ySplit="5" topLeftCell="E6" activePane="bottomRight" state="frozen"/>
      <selection pane="bottomRight" activeCell="V13" sqref="V13"/>
    </sheetView>
  </sheetViews>
  <sheetFormatPr defaultColWidth="9.140625" defaultRowHeight="14.25" customHeight="1"/>
  <cols>
    <col min="1" max="1" width="6.140625" style="0" customWidth="1"/>
    <col min="2" max="2" width="6.140625" style="0" hidden="1" customWidth="1"/>
    <col min="3" max="3" width="4.7109375" style="0" customWidth="1"/>
    <col min="4" max="4" width="5.8515625" style="0" customWidth="1"/>
    <col min="5" max="7" width="4.57421875" style="0" customWidth="1"/>
    <col min="8" max="8" width="7.57421875" style="0" customWidth="1"/>
    <col min="9" max="9" width="5.57421875" style="0" customWidth="1"/>
    <col min="10" max="10" width="5.8515625" style="0" customWidth="1"/>
    <col min="11" max="11" width="5.140625" style="0" customWidth="1"/>
    <col min="12" max="12" width="5.8515625" style="0" customWidth="1"/>
    <col min="13" max="16" width="5.140625" style="0" customWidth="1"/>
    <col min="17" max="18" width="6.57421875" style="0" customWidth="1"/>
    <col min="19" max="24" width="5.140625" style="0" customWidth="1"/>
    <col min="25" max="25" width="4.8515625" style="0" customWidth="1"/>
    <col min="26" max="26" width="5.8515625" style="0" customWidth="1"/>
    <col min="27" max="27" width="5.7109375" style="64" customWidth="1"/>
    <col min="28" max="28" width="5.7109375" style="0" customWidth="1"/>
    <col min="29" max="29" width="6.00390625" style="64" customWidth="1"/>
    <col min="30" max="30" width="5.421875" style="64" customWidth="1"/>
    <col min="31" max="31" width="5.140625" style="64" customWidth="1"/>
    <col min="32" max="32" width="5.421875" style="64" customWidth="1"/>
    <col min="33" max="34" width="5.140625" style="64" customWidth="1"/>
    <col min="35" max="36" width="5.140625" style="0" customWidth="1"/>
    <col min="37" max="37" width="5.140625" style="64" customWidth="1"/>
    <col min="38" max="38" width="4.8515625" style="64" customWidth="1"/>
    <col min="39" max="40" width="5.140625" style="64" customWidth="1"/>
    <col min="41" max="43" width="5.140625" style="0" customWidth="1"/>
    <col min="44" max="44" width="3.57421875" style="0" customWidth="1"/>
    <col min="45" max="45" width="3.140625" style="0" customWidth="1"/>
    <col min="46" max="46" width="4.28125" style="0" customWidth="1"/>
    <col min="47" max="47" width="4.00390625" style="0" customWidth="1"/>
    <col min="48" max="48" width="9.421875" style="0" customWidth="1"/>
  </cols>
  <sheetData>
    <row r="1" spans="1:48" s="77" customFormat="1" ht="13.5" customHeight="1">
      <c r="A1" s="208" t="s">
        <v>301</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row>
    <row r="2" spans="1:48" s="77" customFormat="1" ht="19.5" customHeigh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row>
    <row r="3" spans="1:48" s="77" customFormat="1" ht="24" customHeight="1">
      <c r="A3" s="95" t="s">
        <v>155</v>
      </c>
      <c r="B3" s="95" t="s">
        <v>156</v>
      </c>
      <c r="C3" s="95" t="s">
        <v>157</v>
      </c>
      <c r="D3" s="95" t="s">
        <v>158</v>
      </c>
      <c r="E3" s="95" t="s">
        <v>302</v>
      </c>
      <c r="F3" s="95" t="s">
        <v>303</v>
      </c>
      <c r="G3" s="95" t="s">
        <v>304</v>
      </c>
      <c r="H3" s="95" t="s">
        <v>106</v>
      </c>
      <c r="I3" s="95" t="s">
        <v>113</v>
      </c>
      <c r="J3" s="111"/>
      <c r="K3" s="95"/>
      <c r="L3" s="95"/>
      <c r="M3" s="95"/>
      <c r="N3" s="95"/>
      <c r="O3" s="95"/>
      <c r="P3" s="95"/>
      <c r="Q3" s="95"/>
      <c r="R3" s="95"/>
      <c r="S3" s="95"/>
      <c r="T3" s="95"/>
      <c r="U3" s="95"/>
      <c r="V3" s="95"/>
      <c r="W3" s="95"/>
      <c r="X3" s="95"/>
      <c r="Y3" s="95"/>
      <c r="Z3" s="95"/>
      <c r="AA3" s="95"/>
      <c r="AB3" s="95"/>
      <c r="AC3" s="95"/>
      <c r="AD3" s="95"/>
      <c r="AE3" s="95"/>
      <c r="AF3" s="95"/>
      <c r="AG3" s="95"/>
      <c r="AH3" s="95"/>
      <c r="AI3" s="95"/>
      <c r="AJ3" s="95" t="s">
        <v>114</v>
      </c>
      <c r="AK3" s="95"/>
      <c r="AL3" s="95"/>
      <c r="AM3" s="95"/>
      <c r="AN3" s="95"/>
      <c r="AO3" s="95"/>
      <c r="AP3" s="95"/>
      <c r="AQ3" s="95"/>
      <c r="AR3" s="95"/>
      <c r="AS3" s="95"/>
      <c r="AT3" s="95"/>
      <c r="AU3" s="95"/>
      <c r="AV3" s="228" t="s">
        <v>111</v>
      </c>
    </row>
    <row r="4" spans="1:48" s="77" customFormat="1" ht="24" customHeight="1">
      <c r="A4" s="95"/>
      <c r="B4" s="95"/>
      <c r="C4" s="95"/>
      <c r="D4" s="95"/>
      <c r="E4" s="95"/>
      <c r="F4" s="95"/>
      <c r="G4" s="95"/>
      <c r="H4" s="95"/>
      <c r="I4" s="95" t="s">
        <v>106</v>
      </c>
      <c r="J4" s="111" t="s">
        <v>118</v>
      </c>
      <c r="K4" s="111"/>
      <c r="L4" s="111"/>
      <c r="M4" s="111"/>
      <c r="N4" s="111"/>
      <c r="O4" s="111"/>
      <c r="P4" s="111"/>
      <c r="Q4" s="95" t="s">
        <v>119</v>
      </c>
      <c r="R4" s="95"/>
      <c r="S4" s="95"/>
      <c r="T4" s="95"/>
      <c r="U4" s="95"/>
      <c r="V4" s="95"/>
      <c r="W4" s="95"/>
      <c r="X4" s="95"/>
      <c r="Y4" s="95"/>
      <c r="Z4" s="95"/>
      <c r="AA4" s="217" t="s">
        <v>305</v>
      </c>
      <c r="AB4" s="95" t="s">
        <v>306</v>
      </c>
      <c r="AC4" s="95"/>
      <c r="AD4" s="95"/>
      <c r="AE4" s="95"/>
      <c r="AF4" s="95"/>
      <c r="AG4" s="95"/>
      <c r="AH4" s="95"/>
      <c r="AI4" s="95" t="s">
        <v>121</v>
      </c>
      <c r="AJ4" s="95" t="s">
        <v>117</v>
      </c>
      <c r="AK4" s="95" t="s">
        <v>122</v>
      </c>
      <c r="AL4" s="224" t="s">
        <v>307</v>
      </c>
      <c r="AM4" s="225"/>
      <c r="AN4" s="226"/>
      <c r="AO4" s="95" t="s">
        <v>125</v>
      </c>
      <c r="AP4" s="95" t="s">
        <v>308</v>
      </c>
      <c r="AQ4" s="95" t="s">
        <v>309</v>
      </c>
      <c r="AR4" s="95" t="s">
        <v>128</v>
      </c>
      <c r="AS4" s="95" t="s">
        <v>129</v>
      </c>
      <c r="AT4" s="95" t="s">
        <v>130</v>
      </c>
      <c r="AU4" s="95" t="s">
        <v>131</v>
      </c>
      <c r="AV4" s="229" t="s">
        <v>137</v>
      </c>
    </row>
    <row r="5" spans="1:48" s="77" customFormat="1" ht="84" customHeight="1">
      <c r="A5" s="95"/>
      <c r="B5" s="95"/>
      <c r="C5" s="95"/>
      <c r="D5" s="95"/>
      <c r="E5" s="95"/>
      <c r="F5" s="95"/>
      <c r="G5" s="95"/>
      <c r="H5" s="95"/>
      <c r="I5" s="95"/>
      <c r="J5" s="216" t="s">
        <v>117</v>
      </c>
      <c r="K5" s="217" t="s">
        <v>310</v>
      </c>
      <c r="L5" s="217" t="s">
        <v>311</v>
      </c>
      <c r="M5" s="217" t="s">
        <v>312</v>
      </c>
      <c r="N5" s="217" t="s">
        <v>313</v>
      </c>
      <c r="O5" s="217" t="s">
        <v>314</v>
      </c>
      <c r="P5" s="217" t="s">
        <v>315</v>
      </c>
      <c r="Q5" s="217" t="s">
        <v>117</v>
      </c>
      <c r="R5" s="217" t="s">
        <v>316</v>
      </c>
      <c r="S5" s="217" t="s">
        <v>317</v>
      </c>
      <c r="T5" s="217" t="s">
        <v>318</v>
      </c>
      <c r="U5" s="217" t="s">
        <v>319</v>
      </c>
      <c r="V5" s="217" t="s">
        <v>320</v>
      </c>
      <c r="W5" s="217" t="s">
        <v>321</v>
      </c>
      <c r="X5" s="217" t="s">
        <v>322</v>
      </c>
      <c r="Y5" s="217" t="s">
        <v>323</v>
      </c>
      <c r="Z5" s="217" t="s">
        <v>132</v>
      </c>
      <c r="AA5" s="217"/>
      <c r="AB5" s="217" t="s">
        <v>117</v>
      </c>
      <c r="AC5" s="222" t="s">
        <v>324</v>
      </c>
      <c r="AD5" s="222" t="s">
        <v>325</v>
      </c>
      <c r="AE5" s="222" t="s">
        <v>326</v>
      </c>
      <c r="AF5" s="222" t="s">
        <v>327</v>
      </c>
      <c r="AG5" s="222" t="s">
        <v>328</v>
      </c>
      <c r="AH5" s="222" t="s">
        <v>329</v>
      </c>
      <c r="AI5" s="217"/>
      <c r="AJ5" s="217"/>
      <c r="AK5" s="217"/>
      <c r="AL5" s="96" t="s">
        <v>330</v>
      </c>
      <c r="AM5" s="96" t="s">
        <v>124</v>
      </c>
      <c r="AN5" s="96" t="s">
        <v>331</v>
      </c>
      <c r="AO5" s="217"/>
      <c r="AP5" s="217"/>
      <c r="AQ5" s="217"/>
      <c r="AR5" s="217"/>
      <c r="AS5" s="217"/>
      <c r="AT5" s="217"/>
      <c r="AU5" s="217"/>
      <c r="AV5" s="230"/>
    </row>
    <row r="6" spans="1:53" s="207" customFormat="1" ht="21" customHeight="1">
      <c r="A6" s="197" t="s">
        <v>332</v>
      </c>
      <c r="B6" s="197"/>
      <c r="C6" s="197"/>
      <c r="D6" s="197"/>
      <c r="E6" s="209">
        <v>0</v>
      </c>
      <c r="F6" s="209"/>
      <c r="G6" s="209"/>
      <c r="H6" s="209">
        <f>SUM(H7:H20)</f>
        <v>59316.88936666667</v>
      </c>
      <c r="I6" s="209">
        <f>SUM(I7:I20)</f>
        <v>52153.78136666667</v>
      </c>
      <c r="J6" s="209">
        <f>SUM(J7:J20)</f>
        <v>9434</v>
      </c>
      <c r="K6" s="209">
        <f aca="true" t="shared" si="0" ref="J6:BA6">SUM(K7:K20)</f>
        <v>0</v>
      </c>
      <c r="L6" s="209">
        <f t="shared" si="0"/>
        <v>0</v>
      </c>
      <c r="M6" s="209">
        <f t="shared" si="0"/>
        <v>5960</v>
      </c>
      <c r="N6" s="209">
        <f t="shared" si="0"/>
        <v>3474</v>
      </c>
      <c r="O6" s="209">
        <f t="shared" si="0"/>
        <v>0</v>
      </c>
      <c r="P6" s="209">
        <f t="shared" si="0"/>
        <v>0</v>
      </c>
      <c r="Q6" s="209">
        <f t="shared" si="0"/>
        <v>11370</v>
      </c>
      <c r="R6" s="209">
        <f t="shared" si="0"/>
        <v>6860</v>
      </c>
      <c r="S6" s="209">
        <f t="shared" si="0"/>
        <v>880</v>
      </c>
      <c r="T6" s="209">
        <f t="shared" si="0"/>
        <v>0</v>
      </c>
      <c r="U6" s="209">
        <f t="shared" si="0"/>
        <v>0</v>
      </c>
      <c r="V6" s="209">
        <f t="shared" si="0"/>
        <v>0</v>
      </c>
      <c r="W6" s="209">
        <f t="shared" si="0"/>
        <v>0</v>
      </c>
      <c r="X6" s="209">
        <f t="shared" si="0"/>
        <v>2320</v>
      </c>
      <c r="Y6" s="209">
        <f t="shared" si="0"/>
        <v>1310</v>
      </c>
      <c r="Z6" s="209">
        <f t="shared" si="0"/>
        <v>0</v>
      </c>
      <c r="AA6" s="209">
        <f t="shared" si="0"/>
        <v>23395.9</v>
      </c>
      <c r="AB6" s="209">
        <f t="shared" si="0"/>
        <v>7953.881366666667</v>
      </c>
      <c r="AC6" s="209">
        <f t="shared" si="0"/>
        <v>4056.0333333333338</v>
      </c>
      <c r="AD6" s="209">
        <f t="shared" si="0"/>
        <v>1662.9736666666668</v>
      </c>
      <c r="AE6" s="209">
        <f t="shared" si="0"/>
        <v>141.96116666666668</v>
      </c>
      <c r="AF6" s="209">
        <f t="shared" si="0"/>
        <v>64.89653333333334</v>
      </c>
      <c r="AG6" s="209">
        <f t="shared" si="0"/>
        <v>1622.4133333333334</v>
      </c>
      <c r="AH6" s="209">
        <f t="shared" si="0"/>
        <v>405.60333333333335</v>
      </c>
      <c r="AI6" s="209">
        <f t="shared" si="0"/>
        <v>0</v>
      </c>
      <c r="AJ6" s="209">
        <f t="shared" si="0"/>
        <v>7163.107999999999</v>
      </c>
      <c r="AK6" s="209">
        <f t="shared" si="0"/>
        <v>2935.2079999999996</v>
      </c>
      <c r="AL6" s="209">
        <f t="shared" si="0"/>
        <v>3301.8999999999996</v>
      </c>
      <c r="AM6" s="209">
        <f t="shared" si="0"/>
        <v>600</v>
      </c>
      <c r="AN6" s="209">
        <f t="shared" si="0"/>
        <v>278</v>
      </c>
      <c r="AO6" s="209">
        <f t="shared" si="0"/>
        <v>0</v>
      </c>
      <c r="AP6" s="209">
        <f t="shared" si="0"/>
        <v>0</v>
      </c>
      <c r="AQ6" s="209">
        <f t="shared" si="0"/>
        <v>0</v>
      </c>
      <c r="AR6" s="209">
        <f t="shared" si="0"/>
        <v>0</v>
      </c>
      <c r="AS6" s="209">
        <f t="shared" si="0"/>
        <v>0</v>
      </c>
      <c r="AT6" s="209">
        <f t="shared" si="0"/>
        <v>48</v>
      </c>
      <c r="AU6" s="209">
        <f t="shared" si="0"/>
        <v>0</v>
      </c>
      <c r="AV6" s="209">
        <f t="shared" si="0"/>
        <v>0</v>
      </c>
      <c r="AW6" s="231">
        <f t="shared" si="0"/>
        <v>0</v>
      </c>
      <c r="AX6" s="231">
        <f t="shared" si="0"/>
        <v>0</v>
      </c>
      <c r="AY6" s="231">
        <f t="shared" si="0"/>
        <v>0</v>
      </c>
      <c r="AZ6" s="231">
        <f t="shared" si="0"/>
        <v>0</v>
      </c>
      <c r="BA6" s="231">
        <f t="shared" si="0"/>
        <v>0</v>
      </c>
    </row>
    <row r="7" spans="1:48" s="77" customFormat="1" ht="21.75" customHeight="1">
      <c r="A7" s="98"/>
      <c r="B7" s="98"/>
      <c r="C7" s="210" t="s">
        <v>180</v>
      </c>
      <c r="D7" s="73" t="s">
        <v>256</v>
      </c>
      <c r="E7" s="211">
        <v>4</v>
      </c>
      <c r="F7" s="212" t="s">
        <v>333</v>
      </c>
      <c r="G7" s="213" t="s">
        <v>334</v>
      </c>
      <c r="H7" s="214">
        <f>SUM(I7,AJ7,AV7)</f>
        <v>59316.88936666667</v>
      </c>
      <c r="I7" s="214">
        <f aca="true" t="shared" si="1" ref="I7:I20">SUM(J7,Q7,AA7,AB7,AI7)</f>
        <v>52153.78136666667</v>
      </c>
      <c r="J7" s="218">
        <f>SUM(K7:P7)</f>
        <v>9434</v>
      </c>
      <c r="K7" s="219"/>
      <c r="L7" s="219"/>
      <c r="M7" s="220">
        <v>5960</v>
      </c>
      <c r="N7" s="219">
        <v>3474</v>
      </c>
      <c r="O7" s="219"/>
      <c r="P7" s="219"/>
      <c r="Q7" s="214">
        <f>SUM(R7:Z7)</f>
        <v>11370</v>
      </c>
      <c r="R7" s="219">
        <v>6860</v>
      </c>
      <c r="S7" s="219">
        <v>880</v>
      </c>
      <c r="T7" s="219"/>
      <c r="U7" s="219"/>
      <c r="V7" s="219"/>
      <c r="W7" s="219"/>
      <c r="X7" s="219">
        <v>2320</v>
      </c>
      <c r="Y7" s="219">
        <v>1310</v>
      </c>
      <c r="Z7" s="219"/>
      <c r="AA7" s="214">
        <f>SUM(J7,R7:X7,AL7,AM7)</f>
        <v>23395.9</v>
      </c>
      <c r="AB7" s="214">
        <f>SUM(AC7:AH7)</f>
        <v>7953.881366666667</v>
      </c>
      <c r="AC7" s="223">
        <f>SUM(J7,R7:X7,J7/12)*0.2</f>
        <v>4056.0333333333338</v>
      </c>
      <c r="AD7" s="223">
        <f>SUM(J7,R7:X7,J7/12)*0.082</f>
        <v>1662.9736666666668</v>
      </c>
      <c r="AE7" s="223">
        <f>SUM(J7,R7:X7,J7/12)*0.007</f>
        <v>141.96116666666668</v>
      </c>
      <c r="AF7" s="223">
        <f>SUM(J7,R7:X7,J7/12)*0.0032</f>
        <v>64.89653333333334</v>
      </c>
      <c r="AG7" s="223">
        <f>SUM(J7,R7:X7,J7/12)*0.08</f>
        <v>1622.4133333333334</v>
      </c>
      <c r="AH7" s="223">
        <f>SUM(J7,R7:X7,J7/12)*0.02</f>
        <v>405.60333333333335</v>
      </c>
      <c r="AI7" s="219"/>
      <c r="AJ7" s="214">
        <f>SUM(AK7:AU7)</f>
        <v>7163.107999999999</v>
      </c>
      <c r="AK7" s="223">
        <f>SUM(J7,R7:X7,J7/12,AL7,AM7,AN7)*0.12</f>
        <v>2935.2079999999996</v>
      </c>
      <c r="AL7" s="223">
        <f>SUM(J7)*0.35</f>
        <v>3301.8999999999996</v>
      </c>
      <c r="AM7" s="227">
        <v>600</v>
      </c>
      <c r="AN7" s="227">
        <v>278</v>
      </c>
      <c r="AO7" s="219"/>
      <c r="AP7" s="219"/>
      <c r="AQ7" s="219"/>
      <c r="AR7" s="219"/>
      <c r="AS7" s="219"/>
      <c r="AT7" s="219">
        <v>48</v>
      </c>
      <c r="AU7" s="219"/>
      <c r="AV7" s="87"/>
    </row>
    <row r="8" spans="1:48" s="77" customFormat="1" ht="21.75" customHeight="1">
      <c r="A8" s="87"/>
      <c r="B8" s="87"/>
      <c r="C8" s="87"/>
      <c r="D8" s="87"/>
      <c r="E8" s="87"/>
      <c r="F8" s="87"/>
      <c r="G8" s="87"/>
      <c r="H8" s="214">
        <f aca="true" t="shared" si="2" ref="H8:H20">SUM(I8,AJ8,AV8)</f>
        <v>0</v>
      </c>
      <c r="I8" s="221">
        <f t="shared" si="1"/>
        <v>0</v>
      </c>
      <c r="J8" s="218">
        <f>SUM(K8:P8)</f>
        <v>0</v>
      </c>
      <c r="K8" s="102"/>
      <c r="L8" s="102"/>
      <c r="M8" s="102"/>
      <c r="N8" s="102"/>
      <c r="O8" s="102"/>
      <c r="P8" s="102"/>
      <c r="Q8" s="221">
        <f aca="true" t="shared" si="3" ref="Q8:Q20">SUM(R8:Z8)</f>
        <v>0</v>
      </c>
      <c r="R8" s="102"/>
      <c r="S8" s="102"/>
      <c r="T8" s="102"/>
      <c r="U8" s="102"/>
      <c r="V8" s="102"/>
      <c r="W8" s="102"/>
      <c r="X8" s="102"/>
      <c r="Y8" s="102"/>
      <c r="Z8" s="102"/>
      <c r="AA8" s="221">
        <f>SUM(J8,R8:X8,AL8,AM8)</f>
        <v>0</v>
      </c>
      <c r="AB8" s="221">
        <f aca="true" t="shared" si="4" ref="AB8:AB20">SUM(AC8:AH8)</f>
        <v>0</v>
      </c>
      <c r="AC8" s="223">
        <f aca="true" t="shared" si="5" ref="AC8:AC20">SUM(J8,R8:X8,J8/12)*0.2</f>
        <v>0</v>
      </c>
      <c r="AD8" s="223">
        <f aca="true" t="shared" si="6" ref="AD8:AD20">SUM(J8,R8:X8,J8/12)*0.082</f>
        <v>0</v>
      </c>
      <c r="AE8" s="223">
        <f aca="true" t="shared" si="7" ref="AE8:AE20">SUM(J8,R8:X8,J8/12)*0.007</f>
        <v>0</v>
      </c>
      <c r="AF8" s="223">
        <f aca="true" t="shared" si="8" ref="AF8:AF20">SUM(J8,R8:X8,J8/12)*0.0032</f>
        <v>0</v>
      </c>
      <c r="AG8" s="223">
        <f aca="true" t="shared" si="9" ref="AG8:AG20">SUM(J8,R8:X8,J8/12)*0.08</f>
        <v>0</v>
      </c>
      <c r="AH8" s="223">
        <f aca="true" t="shared" si="10" ref="AH8:AH20">SUM(J8,R8:X8,J8/12)*0.02</f>
        <v>0</v>
      </c>
      <c r="AI8" s="102"/>
      <c r="AJ8" s="221">
        <f aca="true" t="shared" si="11" ref="AJ8:AJ20">SUM(AK8:AU8)</f>
        <v>0</v>
      </c>
      <c r="AK8" s="223">
        <f aca="true" t="shared" si="12" ref="AK8:AK20">SUM(J8,R8:X8,J8/12,AL8,AM8,AN8)*0.12</f>
        <v>0</v>
      </c>
      <c r="AL8" s="100">
        <f>SUM(J8)*0.35</f>
        <v>0</v>
      </c>
      <c r="AM8" s="102"/>
      <c r="AN8" s="102"/>
      <c r="AO8" s="102"/>
      <c r="AP8" s="102"/>
      <c r="AQ8" s="102"/>
      <c r="AR8" s="102"/>
      <c r="AS8" s="102"/>
      <c r="AT8" s="102"/>
      <c r="AU8" s="102"/>
      <c r="AV8" s="87"/>
    </row>
    <row r="9" spans="1:48" s="77" customFormat="1" ht="21.75" customHeight="1">
      <c r="A9" s="87"/>
      <c r="B9" s="87"/>
      <c r="C9" s="87"/>
      <c r="D9" s="87"/>
      <c r="E9" s="87"/>
      <c r="F9" s="87"/>
      <c r="G9" s="87"/>
      <c r="H9" s="214">
        <f t="shared" si="2"/>
        <v>0</v>
      </c>
      <c r="I9" s="221">
        <f t="shared" si="1"/>
        <v>0</v>
      </c>
      <c r="J9" s="218">
        <f aca="true" t="shared" si="13" ref="J7:J20">SUM(K9:P9)</f>
        <v>0</v>
      </c>
      <c r="K9" s="102"/>
      <c r="L9" s="102"/>
      <c r="M9" s="102"/>
      <c r="N9" s="102"/>
      <c r="O9" s="102"/>
      <c r="P9" s="102"/>
      <c r="Q9" s="221">
        <f t="shared" si="3"/>
        <v>0</v>
      </c>
      <c r="R9" s="102"/>
      <c r="S9" s="102"/>
      <c r="T9" s="102"/>
      <c r="U9" s="102"/>
      <c r="V9" s="102"/>
      <c r="W9" s="102"/>
      <c r="X9" s="102"/>
      <c r="Y9" s="102"/>
      <c r="Z9" s="102"/>
      <c r="AA9" s="221">
        <f>SUM(J9,R9:X9,AL9,AM9)</f>
        <v>0</v>
      </c>
      <c r="AB9" s="221">
        <f t="shared" si="4"/>
        <v>0</v>
      </c>
      <c r="AC9" s="223">
        <f t="shared" si="5"/>
        <v>0</v>
      </c>
      <c r="AD9" s="223">
        <f t="shared" si="6"/>
        <v>0</v>
      </c>
      <c r="AE9" s="223">
        <f t="shared" si="7"/>
        <v>0</v>
      </c>
      <c r="AF9" s="223">
        <f t="shared" si="8"/>
        <v>0</v>
      </c>
      <c r="AG9" s="223">
        <f t="shared" si="9"/>
        <v>0</v>
      </c>
      <c r="AH9" s="223">
        <f t="shared" si="10"/>
        <v>0</v>
      </c>
      <c r="AI9" s="102"/>
      <c r="AJ9" s="221">
        <f t="shared" si="11"/>
        <v>0</v>
      </c>
      <c r="AK9" s="223">
        <f t="shared" si="12"/>
        <v>0</v>
      </c>
      <c r="AL9" s="100">
        <f aca="true" t="shared" si="14" ref="AL8:AL20">SUM(J9)*0.35</f>
        <v>0</v>
      </c>
      <c r="AM9" s="102"/>
      <c r="AN9" s="102"/>
      <c r="AO9" s="102"/>
      <c r="AP9" s="102"/>
      <c r="AQ9" s="102"/>
      <c r="AR9" s="102"/>
      <c r="AS9" s="102"/>
      <c r="AT9" s="102"/>
      <c r="AU9" s="102"/>
      <c r="AV9" s="87"/>
    </row>
    <row r="10" spans="1:48" s="77" customFormat="1" ht="21.75" customHeight="1">
      <c r="A10" s="87"/>
      <c r="B10" s="87"/>
      <c r="C10" s="87"/>
      <c r="D10" s="87"/>
      <c r="E10" s="87"/>
      <c r="F10" s="87"/>
      <c r="G10" s="87"/>
      <c r="H10" s="214">
        <f t="shared" si="2"/>
        <v>0</v>
      </c>
      <c r="I10" s="221">
        <f t="shared" si="1"/>
        <v>0</v>
      </c>
      <c r="J10" s="218">
        <f t="shared" si="13"/>
        <v>0</v>
      </c>
      <c r="K10" s="102"/>
      <c r="L10" s="102"/>
      <c r="M10" s="102"/>
      <c r="N10" s="102"/>
      <c r="O10" s="102"/>
      <c r="P10" s="102"/>
      <c r="Q10" s="221">
        <f t="shared" si="3"/>
        <v>0</v>
      </c>
      <c r="R10" s="102"/>
      <c r="S10" s="102"/>
      <c r="T10" s="102"/>
      <c r="U10" s="102"/>
      <c r="V10" s="102"/>
      <c r="W10" s="102"/>
      <c r="X10" s="102"/>
      <c r="Y10" s="102"/>
      <c r="Z10" s="102"/>
      <c r="AA10" s="221">
        <f>SUM(J10,R10:X10,AL10,AM10)</f>
        <v>0</v>
      </c>
      <c r="AB10" s="221">
        <f t="shared" si="4"/>
        <v>0</v>
      </c>
      <c r="AC10" s="223">
        <f t="shared" si="5"/>
        <v>0</v>
      </c>
      <c r="AD10" s="223">
        <f t="shared" si="6"/>
        <v>0</v>
      </c>
      <c r="AE10" s="223">
        <f t="shared" si="7"/>
        <v>0</v>
      </c>
      <c r="AF10" s="223">
        <f t="shared" si="8"/>
        <v>0</v>
      </c>
      <c r="AG10" s="223">
        <f t="shared" si="9"/>
        <v>0</v>
      </c>
      <c r="AH10" s="223">
        <f t="shared" si="10"/>
        <v>0</v>
      </c>
      <c r="AI10" s="102"/>
      <c r="AJ10" s="221">
        <f t="shared" si="11"/>
        <v>0</v>
      </c>
      <c r="AK10" s="223">
        <f t="shared" si="12"/>
        <v>0</v>
      </c>
      <c r="AL10" s="100">
        <f t="shared" si="14"/>
        <v>0</v>
      </c>
      <c r="AM10" s="102"/>
      <c r="AN10" s="102"/>
      <c r="AO10" s="102"/>
      <c r="AP10" s="102"/>
      <c r="AQ10" s="102"/>
      <c r="AR10" s="102"/>
      <c r="AS10" s="102"/>
      <c r="AT10" s="102"/>
      <c r="AU10" s="102"/>
      <c r="AV10" s="87"/>
    </row>
    <row r="11" spans="1:48" s="77" customFormat="1" ht="21.75" customHeight="1">
      <c r="A11" s="87"/>
      <c r="B11" s="87"/>
      <c r="C11" s="87"/>
      <c r="D11" s="87"/>
      <c r="E11" s="87"/>
      <c r="F11" s="87"/>
      <c r="G11" s="87"/>
      <c r="H11" s="214">
        <f t="shared" si="2"/>
        <v>0</v>
      </c>
      <c r="I11" s="221">
        <f t="shared" si="1"/>
        <v>0</v>
      </c>
      <c r="J11" s="218">
        <f t="shared" si="13"/>
        <v>0</v>
      </c>
      <c r="K11" s="102"/>
      <c r="L11" s="102"/>
      <c r="M11" s="102"/>
      <c r="N11" s="102"/>
      <c r="O11" s="102"/>
      <c r="P11" s="102"/>
      <c r="Q11" s="221">
        <f t="shared" si="3"/>
        <v>0</v>
      </c>
      <c r="R11" s="102"/>
      <c r="S11" s="102"/>
      <c r="T11" s="102"/>
      <c r="U11" s="102"/>
      <c r="V11" s="102"/>
      <c r="W11" s="102"/>
      <c r="X11" s="102"/>
      <c r="Y11" s="102"/>
      <c r="Z11" s="102"/>
      <c r="AA11" s="221">
        <f aca="true" t="shared" si="15" ref="AA7:AA20">SUM(J11,R11:X11,AL11,AM11)</f>
        <v>0</v>
      </c>
      <c r="AB11" s="221">
        <f t="shared" si="4"/>
        <v>0</v>
      </c>
      <c r="AC11" s="223">
        <f t="shared" si="5"/>
        <v>0</v>
      </c>
      <c r="AD11" s="223">
        <f t="shared" si="6"/>
        <v>0</v>
      </c>
      <c r="AE11" s="223">
        <f t="shared" si="7"/>
        <v>0</v>
      </c>
      <c r="AF11" s="223">
        <f t="shared" si="8"/>
        <v>0</v>
      </c>
      <c r="AG11" s="223">
        <f t="shared" si="9"/>
        <v>0</v>
      </c>
      <c r="AH11" s="223">
        <f t="shared" si="10"/>
        <v>0</v>
      </c>
      <c r="AI11" s="102"/>
      <c r="AJ11" s="221">
        <f t="shared" si="11"/>
        <v>0</v>
      </c>
      <c r="AK11" s="223">
        <f t="shared" si="12"/>
        <v>0</v>
      </c>
      <c r="AL11" s="100">
        <f t="shared" si="14"/>
        <v>0</v>
      </c>
      <c r="AM11" s="102"/>
      <c r="AN11" s="102"/>
      <c r="AO11" s="102"/>
      <c r="AP11" s="102"/>
      <c r="AQ11" s="102"/>
      <c r="AR11" s="102"/>
      <c r="AS11" s="102"/>
      <c r="AT11" s="102"/>
      <c r="AU11" s="102"/>
      <c r="AV11" s="87"/>
    </row>
    <row r="12" spans="1:48" s="77" customFormat="1" ht="21.75" customHeight="1">
      <c r="A12" s="87"/>
      <c r="B12" s="87"/>
      <c r="C12" s="87"/>
      <c r="D12" s="87"/>
      <c r="E12" s="87"/>
      <c r="F12" s="87"/>
      <c r="G12" s="87"/>
      <c r="H12" s="214">
        <f t="shared" si="2"/>
        <v>0</v>
      </c>
      <c r="I12" s="221">
        <f t="shared" si="1"/>
        <v>0</v>
      </c>
      <c r="J12" s="218">
        <f t="shared" si="13"/>
        <v>0</v>
      </c>
      <c r="K12" s="102"/>
      <c r="L12" s="102"/>
      <c r="M12" s="102"/>
      <c r="N12" s="102"/>
      <c r="O12" s="102"/>
      <c r="P12" s="102"/>
      <c r="Q12" s="221">
        <f t="shared" si="3"/>
        <v>0</v>
      </c>
      <c r="R12" s="102"/>
      <c r="S12" s="102"/>
      <c r="T12" s="102"/>
      <c r="U12" s="102"/>
      <c r="V12" s="102"/>
      <c r="W12" s="102"/>
      <c r="X12" s="102"/>
      <c r="Y12" s="102"/>
      <c r="Z12" s="102"/>
      <c r="AA12" s="221">
        <f t="shared" si="15"/>
        <v>0</v>
      </c>
      <c r="AB12" s="221">
        <f t="shared" si="4"/>
        <v>0</v>
      </c>
      <c r="AC12" s="223">
        <f t="shared" si="5"/>
        <v>0</v>
      </c>
      <c r="AD12" s="223">
        <f t="shared" si="6"/>
        <v>0</v>
      </c>
      <c r="AE12" s="223">
        <f t="shared" si="7"/>
        <v>0</v>
      </c>
      <c r="AF12" s="223">
        <f t="shared" si="8"/>
        <v>0</v>
      </c>
      <c r="AG12" s="223">
        <f t="shared" si="9"/>
        <v>0</v>
      </c>
      <c r="AH12" s="223">
        <f t="shared" si="10"/>
        <v>0</v>
      </c>
      <c r="AI12" s="102"/>
      <c r="AJ12" s="221">
        <f t="shared" si="11"/>
        <v>0</v>
      </c>
      <c r="AK12" s="223">
        <f t="shared" si="12"/>
        <v>0</v>
      </c>
      <c r="AL12" s="100">
        <f t="shared" si="14"/>
        <v>0</v>
      </c>
      <c r="AM12" s="102"/>
      <c r="AN12" s="102"/>
      <c r="AO12" s="102"/>
      <c r="AP12" s="102"/>
      <c r="AQ12" s="102"/>
      <c r="AR12" s="102"/>
      <c r="AS12" s="102"/>
      <c r="AT12" s="102"/>
      <c r="AU12" s="102"/>
      <c r="AV12" s="87"/>
    </row>
    <row r="13" spans="1:48" s="77" customFormat="1" ht="21.75" customHeight="1">
      <c r="A13" s="87"/>
      <c r="B13" s="87"/>
      <c r="C13" s="87"/>
      <c r="D13" s="87"/>
      <c r="E13" s="87"/>
      <c r="F13" s="87"/>
      <c r="G13" s="87"/>
      <c r="H13" s="214">
        <f t="shared" si="2"/>
        <v>0</v>
      </c>
      <c r="I13" s="221">
        <f t="shared" si="1"/>
        <v>0</v>
      </c>
      <c r="J13" s="218">
        <f t="shared" si="13"/>
        <v>0</v>
      </c>
      <c r="K13" s="102"/>
      <c r="L13" s="102"/>
      <c r="M13" s="102"/>
      <c r="N13" s="102"/>
      <c r="O13" s="102"/>
      <c r="P13" s="102"/>
      <c r="Q13" s="221">
        <f t="shared" si="3"/>
        <v>0</v>
      </c>
      <c r="R13" s="102"/>
      <c r="S13" s="102"/>
      <c r="T13" s="102"/>
      <c r="U13" s="102"/>
      <c r="V13" s="102"/>
      <c r="W13" s="102"/>
      <c r="X13" s="102"/>
      <c r="Y13" s="102"/>
      <c r="Z13" s="102"/>
      <c r="AA13" s="221">
        <f t="shared" si="15"/>
        <v>0</v>
      </c>
      <c r="AB13" s="221">
        <f t="shared" si="4"/>
        <v>0</v>
      </c>
      <c r="AC13" s="223">
        <f t="shared" si="5"/>
        <v>0</v>
      </c>
      <c r="AD13" s="223">
        <f t="shared" si="6"/>
        <v>0</v>
      </c>
      <c r="AE13" s="223">
        <f t="shared" si="7"/>
        <v>0</v>
      </c>
      <c r="AF13" s="223">
        <f t="shared" si="8"/>
        <v>0</v>
      </c>
      <c r="AG13" s="223">
        <f t="shared" si="9"/>
        <v>0</v>
      </c>
      <c r="AH13" s="223">
        <f t="shared" si="10"/>
        <v>0</v>
      </c>
      <c r="AI13" s="102"/>
      <c r="AJ13" s="221">
        <f t="shared" si="11"/>
        <v>0</v>
      </c>
      <c r="AK13" s="223">
        <f t="shared" si="12"/>
        <v>0</v>
      </c>
      <c r="AL13" s="100">
        <f t="shared" si="14"/>
        <v>0</v>
      </c>
      <c r="AM13" s="102"/>
      <c r="AN13" s="102"/>
      <c r="AO13" s="102"/>
      <c r="AP13" s="102"/>
      <c r="AQ13" s="102"/>
      <c r="AR13" s="102"/>
      <c r="AS13" s="102"/>
      <c r="AT13" s="102"/>
      <c r="AU13" s="102"/>
      <c r="AV13" s="87"/>
    </row>
    <row r="14" spans="1:48" s="77" customFormat="1" ht="21.75" customHeight="1">
      <c r="A14" s="87"/>
      <c r="B14" s="87"/>
      <c r="C14" s="87"/>
      <c r="D14" s="87"/>
      <c r="E14" s="87"/>
      <c r="F14" s="87"/>
      <c r="G14" s="87"/>
      <c r="H14" s="214">
        <f t="shared" si="2"/>
        <v>0</v>
      </c>
      <c r="I14" s="221">
        <f t="shared" si="1"/>
        <v>0</v>
      </c>
      <c r="J14" s="218">
        <f t="shared" si="13"/>
        <v>0</v>
      </c>
      <c r="K14" s="102"/>
      <c r="L14" s="102"/>
      <c r="M14" s="102"/>
      <c r="N14" s="102"/>
      <c r="O14" s="102"/>
      <c r="P14" s="102"/>
      <c r="Q14" s="221">
        <f t="shared" si="3"/>
        <v>0</v>
      </c>
      <c r="R14" s="102"/>
      <c r="S14" s="102"/>
      <c r="T14" s="102"/>
      <c r="U14" s="102"/>
      <c r="V14" s="102"/>
      <c r="W14" s="102"/>
      <c r="X14" s="102"/>
      <c r="Y14" s="102"/>
      <c r="Z14" s="102"/>
      <c r="AA14" s="221">
        <f t="shared" si="15"/>
        <v>0</v>
      </c>
      <c r="AB14" s="221">
        <f t="shared" si="4"/>
        <v>0</v>
      </c>
      <c r="AC14" s="223">
        <f t="shared" si="5"/>
        <v>0</v>
      </c>
      <c r="AD14" s="223">
        <f t="shared" si="6"/>
        <v>0</v>
      </c>
      <c r="AE14" s="223">
        <f t="shared" si="7"/>
        <v>0</v>
      </c>
      <c r="AF14" s="223">
        <f t="shared" si="8"/>
        <v>0</v>
      </c>
      <c r="AG14" s="223">
        <f t="shared" si="9"/>
        <v>0</v>
      </c>
      <c r="AH14" s="223">
        <f t="shared" si="10"/>
        <v>0</v>
      </c>
      <c r="AI14" s="102"/>
      <c r="AJ14" s="221">
        <f t="shared" si="11"/>
        <v>0</v>
      </c>
      <c r="AK14" s="223">
        <f t="shared" si="12"/>
        <v>0</v>
      </c>
      <c r="AL14" s="100">
        <f t="shared" si="14"/>
        <v>0</v>
      </c>
      <c r="AM14" s="102"/>
      <c r="AN14" s="102"/>
      <c r="AO14" s="102"/>
      <c r="AP14" s="102"/>
      <c r="AQ14" s="102"/>
      <c r="AR14" s="102"/>
      <c r="AS14" s="102"/>
      <c r="AT14" s="102"/>
      <c r="AU14" s="102"/>
      <c r="AV14" s="87"/>
    </row>
    <row r="15" spans="1:48" s="77" customFormat="1" ht="21.75" customHeight="1">
      <c r="A15" s="87"/>
      <c r="B15" s="87"/>
      <c r="C15" s="87"/>
      <c r="D15" s="87"/>
      <c r="E15" s="87"/>
      <c r="F15" s="87"/>
      <c r="G15" s="87"/>
      <c r="H15" s="214">
        <f t="shared" si="2"/>
        <v>0</v>
      </c>
      <c r="I15" s="221">
        <f t="shared" si="1"/>
        <v>0</v>
      </c>
      <c r="J15" s="218">
        <f t="shared" si="13"/>
        <v>0</v>
      </c>
      <c r="K15" s="102"/>
      <c r="L15" s="102"/>
      <c r="M15" s="102"/>
      <c r="N15" s="102"/>
      <c r="O15" s="102"/>
      <c r="P15" s="102"/>
      <c r="Q15" s="221">
        <f t="shared" si="3"/>
        <v>0</v>
      </c>
      <c r="R15" s="102"/>
      <c r="S15" s="102"/>
      <c r="T15" s="102"/>
      <c r="U15" s="102"/>
      <c r="V15" s="102"/>
      <c r="W15" s="102"/>
      <c r="X15" s="102"/>
      <c r="Y15" s="102"/>
      <c r="Z15" s="102"/>
      <c r="AA15" s="221">
        <f t="shared" si="15"/>
        <v>0</v>
      </c>
      <c r="AB15" s="221">
        <f t="shared" si="4"/>
        <v>0</v>
      </c>
      <c r="AC15" s="223">
        <f t="shared" si="5"/>
        <v>0</v>
      </c>
      <c r="AD15" s="223">
        <f t="shared" si="6"/>
        <v>0</v>
      </c>
      <c r="AE15" s="223">
        <f t="shared" si="7"/>
        <v>0</v>
      </c>
      <c r="AF15" s="223">
        <f t="shared" si="8"/>
        <v>0</v>
      </c>
      <c r="AG15" s="223">
        <f t="shared" si="9"/>
        <v>0</v>
      </c>
      <c r="AH15" s="223">
        <f t="shared" si="10"/>
        <v>0</v>
      </c>
      <c r="AI15" s="102"/>
      <c r="AJ15" s="221">
        <f t="shared" si="11"/>
        <v>0</v>
      </c>
      <c r="AK15" s="223">
        <f t="shared" si="12"/>
        <v>0</v>
      </c>
      <c r="AL15" s="100">
        <f t="shared" si="14"/>
        <v>0</v>
      </c>
      <c r="AM15" s="102"/>
      <c r="AN15" s="102"/>
      <c r="AO15" s="102"/>
      <c r="AP15" s="102"/>
      <c r="AQ15" s="102"/>
      <c r="AR15" s="102"/>
      <c r="AS15" s="102"/>
      <c r="AT15" s="102"/>
      <c r="AU15" s="102"/>
      <c r="AV15" s="87"/>
    </row>
    <row r="16" spans="1:48" s="77" customFormat="1" ht="21.75" customHeight="1">
      <c r="A16" s="87"/>
      <c r="B16" s="87"/>
      <c r="C16" s="87"/>
      <c r="D16" s="87"/>
      <c r="E16" s="87"/>
      <c r="F16" s="87"/>
      <c r="G16" s="87"/>
      <c r="H16" s="214">
        <f t="shared" si="2"/>
        <v>0</v>
      </c>
      <c r="I16" s="221">
        <f t="shared" si="1"/>
        <v>0</v>
      </c>
      <c r="J16" s="218">
        <f t="shared" si="13"/>
        <v>0</v>
      </c>
      <c r="K16" s="102"/>
      <c r="L16" s="102"/>
      <c r="M16" s="102"/>
      <c r="N16" s="102"/>
      <c r="O16" s="102"/>
      <c r="P16" s="102"/>
      <c r="Q16" s="221">
        <f t="shared" si="3"/>
        <v>0</v>
      </c>
      <c r="R16" s="102"/>
      <c r="S16" s="102"/>
      <c r="T16" s="102"/>
      <c r="U16" s="102"/>
      <c r="V16" s="102"/>
      <c r="W16" s="102"/>
      <c r="X16" s="102"/>
      <c r="Y16" s="102"/>
      <c r="Z16" s="102"/>
      <c r="AA16" s="221">
        <f t="shared" si="15"/>
        <v>0</v>
      </c>
      <c r="AB16" s="221">
        <f t="shared" si="4"/>
        <v>0</v>
      </c>
      <c r="AC16" s="223">
        <f t="shared" si="5"/>
        <v>0</v>
      </c>
      <c r="AD16" s="223">
        <f t="shared" si="6"/>
        <v>0</v>
      </c>
      <c r="AE16" s="223">
        <f t="shared" si="7"/>
        <v>0</v>
      </c>
      <c r="AF16" s="223">
        <f t="shared" si="8"/>
        <v>0</v>
      </c>
      <c r="AG16" s="223">
        <f t="shared" si="9"/>
        <v>0</v>
      </c>
      <c r="AH16" s="223">
        <f t="shared" si="10"/>
        <v>0</v>
      </c>
      <c r="AI16" s="102"/>
      <c r="AJ16" s="221">
        <f t="shared" si="11"/>
        <v>0</v>
      </c>
      <c r="AK16" s="223">
        <f t="shared" si="12"/>
        <v>0</v>
      </c>
      <c r="AL16" s="100">
        <f t="shared" si="14"/>
        <v>0</v>
      </c>
      <c r="AM16" s="102"/>
      <c r="AN16" s="102"/>
      <c r="AO16" s="102"/>
      <c r="AP16" s="102"/>
      <c r="AQ16" s="102"/>
      <c r="AR16" s="102"/>
      <c r="AS16" s="102"/>
      <c r="AT16" s="102"/>
      <c r="AU16" s="102"/>
      <c r="AV16" s="87"/>
    </row>
    <row r="17" spans="1:48" s="77" customFormat="1" ht="21.75" customHeight="1">
      <c r="A17" s="87"/>
      <c r="B17" s="87"/>
      <c r="C17" s="87"/>
      <c r="D17" s="87"/>
      <c r="E17" s="87"/>
      <c r="F17" s="87"/>
      <c r="G17" s="87"/>
      <c r="H17" s="214">
        <f t="shared" si="2"/>
        <v>0</v>
      </c>
      <c r="I17" s="221">
        <f t="shared" si="1"/>
        <v>0</v>
      </c>
      <c r="J17" s="218">
        <f t="shared" si="13"/>
        <v>0</v>
      </c>
      <c r="K17" s="102"/>
      <c r="L17" s="102"/>
      <c r="M17" s="102"/>
      <c r="N17" s="102"/>
      <c r="O17" s="102"/>
      <c r="P17" s="102"/>
      <c r="Q17" s="221">
        <f t="shared" si="3"/>
        <v>0</v>
      </c>
      <c r="R17" s="102"/>
      <c r="S17" s="102"/>
      <c r="T17" s="102"/>
      <c r="U17" s="102"/>
      <c r="V17" s="102"/>
      <c r="W17" s="102"/>
      <c r="X17" s="102"/>
      <c r="Y17" s="102"/>
      <c r="Z17" s="102"/>
      <c r="AA17" s="221">
        <f t="shared" si="15"/>
        <v>0</v>
      </c>
      <c r="AB17" s="221">
        <f t="shared" si="4"/>
        <v>0</v>
      </c>
      <c r="AC17" s="223">
        <f t="shared" si="5"/>
        <v>0</v>
      </c>
      <c r="AD17" s="223">
        <f t="shared" si="6"/>
        <v>0</v>
      </c>
      <c r="AE17" s="223">
        <f t="shared" si="7"/>
        <v>0</v>
      </c>
      <c r="AF17" s="223">
        <f t="shared" si="8"/>
        <v>0</v>
      </c>
      <c r="AG17" s="223">
        <f t="shared" si="9"/>
        <v>0</v>
      </c>
      <c r="AH17" s="223">
        <f t="shared" si="10"/>
        <v>0</v>
      </c>
      <c r="AI17" s="102"/>
      <c r="AJ17" s="221">
        <f t="shared" si="11"/>
        <v>0</v>
      </c>
      <c r="AK17" s="223">
        <f t="shared" si="12"/>
        <v>0</v>
      </c>
      <c r="AL17" s="100">
        <f t="shared" si="14"/>
        <v>0</v>
      </c>
      <c r="AM17" s="102"/>
      <c r="AN17" s="102"/>
      <c r="AO17" s="102"/>
      <c r="AP17" s="102"/>
      <c r="AQ17" s="102"/>
      <c r="AR17" s="102"/>
      <c r="AS17" s="102"/>
      <c r="AT17" s="102"/>
      <c r="AU17" s="102"/>
      <c r="AV17" s="87"/>
    </row>
    <row r="18" spans="1:48" s="77" customFormat="1" ht="21.75" customHeight="1">
      <c r="A18" s="87"/>
      <c r="B18" s="87"/>
      <c r="C18" s="87"/>
      <c r="D18" s="87"/>
      <c r="E18" s="87"/>
      <c r="F18" s="87"/>
      <c r="G18" s="87"/>
      <c r="H18" s="214">
        <f t="shared" si="2"/>
        <v>0</v>
      </c>
      <c r="I18" s="221">
        <f t="shared" si="1"/>
        <v>0</v>
      </c>
      <c r="J18" s="218">
        <f t="shared" si="13"/>
        <v>0</v>
      </c>
      <c r="K18" s="102"/>
      <c r="L18" s="102"/>
      <c r="M18" s="102"/>
      <c r="N18" s="102"/>
      <c r="O18" s="102"/>
      <c r="P18" s="102"/>
      <c r="Q18" s="221">
        <f t="shared" si="3"/>
        <v>0</v>
      </c>
      <c r="R18" s="102"/>
      <c r="S18" s="102"/>
      <c r="T18" s="102"/>
      <c r="U18" s="102"/>
      <c r="V18" s="102"/>
      <c r="W18" s="102"/>
      <c r="X18" s="102"/>
      <c r="Y18" s="102"/>
      <c r="Z18" s="102"/>
      <c r="AA18" s="221">
        <f t="shared" si="15"/>
        <v>0</v>
      </c>
      <c r="AB18" s="221">
        <f t="shared" si="4"/>
        <v>0</v>
      </c>
      <c r="AC18" s="223">
        <f t="shared" si="5"/>
        <v>0</v>
      </c>
      <c r="AD18" s="223">
        <f t="shared" si="6"/>
        <v>0</v>
      </c>
      <c r="AE18" s="223">
        <f t="shared" si="7"/>
        <v>0</v>
      </c>
      <c r="AF18" s="223">
        <f t="shared" si="8"/>
        <v>0</v>
      </c>
      <c r="AG18" s="223">
        <f t="shared" si="9"/>
        <v>0</v>
      </c>
      <c r="AH18" s="223">
        <f t="shared" si="10"/>
        <v>0</v>
      </c>
      <c r="AI18" s="102"/>
      <c r="AJ18" s="221">
        <f t="shared" si="11"/>
        <v>0</v>
      </c>
      <c r="AK18" s="223">
        <f t="shared" si="12"/>
        <v>0</v>
      </c>
      <c r="AL18" s="100">
        <f t="shared" si="14"/>
        <v>0</v>
      </c>
      <c r="AM18" s="102"/>
      <c r="AN18" s="102"/>
      <c r="AO18" s="102"/>
      <c r="AP18" s="102"/>
      <c r="AQ18" s="102"/>
      <c r="AR18" s="102"/>
      <c r="AS18" s="102"/>
      <c r="AT18" s="102"/>
      <c r="AU18" s="102"/>
      <c r="AV18" s="87"/>
    </row>
    <row r="19" spans="1:48" s="77" customFormat="1" ht="21.75" customHeight="1">
      <c r="A19" s="87"/>
      <c r="B19" s="87"/>
      <c r="C19" s="87"/>
      <c r="D19" s="87"/>
      <c r="E19" s="87"/>
      <c r="F19" s="87"/>
      <c r="G19" s="87"/>
      <c r="H19" s="214">
        <f t="shared" si="2"/>
        <v>0</v>
      </c>
      <c r="I19" s="221">
        <f t="shared" si="1"/>
        <v>0</v>
      </c>
      <c r="J19" s="218">
        <f t="shared" si="13"/>
        <v>0</v>
      </c>
      <c r="K19" s="102"/>
      <c r="L19" s="102"/>
      <c r="M19" s="102"/>
      <c r="N19" s="102"/>
      <c r="O19" s="102"/>
      <c r="P19" s="102"/>
      <c r="Q19" s="221">
        <f t="shared" si="3"/>
        <v>0</v>
      </c>
      <c r="R19" s="102"/>
      <c r="S19" s="102"/>
      <c r="T19" s="102"/>
      <c r="U19" s="102"/>
      <c r="V19" s="102"/>
      <c r="W19" s="102"/>
      <c r="X19" s="102"/>
      <c r="Y19" s="102"/>
      <c r="Z19" s="102"/>
      <c r="AA19" s="221">
        <f t="shared" si="15"/>
        <v>0</v>
      </c>
      <c r="AB19" s="221">
        <f t="shared" si="4"/>
        <v>0</v>
      </c>
      <c r="AC19" s="223">
        <f t="shared" si="5"/>
        <v>0</v>
      </c>
      <c r="AD19" s="223">
        <f t="shared" si="6"/>
        <v>0</v>
      </c>
      <c r="AE19" s="223">
        <f t="shared" si="7"/>
        <v>0</v>
      </c>
      <c r="AF19" s="223">
        <f t="shared" si="8"/>
        <v>0</v>
      </c>
      <c r="AG19" s="223">
        <f t="shared" si="9"/>
        <v>0</v>
      </c>
      <c r="AH19" s="223">
        <f t="shared" si="10"/>
        <v>0</v>
      </c>
      <c r="AI19" s="102"/>
      <c r="AJ19" s="221">
        <f t="shared" si="11"/>
        <v>0</v>
      </c>
      <c r="AK19" s="223">
        <f t="shared" si="12"/>
        <v>0</v>
      </c>
      <c r="AL19" s="100">
        <f t="shared" si="14"/>
        <v>0</v>
      </c>
      <c r="AM19" s="102"/>
      <c r="AN19" s="102"/>
      <c r="AO19" s="102"/>
      <c r="AP19" s="102"/>
      <c r="AQ19" s="102"/>
      <c r="AR19" s="102"/>
      <c r="AS19" s="102"/>
      <c r="AT19" s="102"/>
      <c r="AU19" s="102"/>
      <c r="AV19" s="87"/>
    </row>
    <row r="20" spans="1:48" s="77" customFormat="1" ht="21.75" customHeight="1">
      <c r="A20" s="87"/>
      <c r="B20" s="87"/>
      <c r="C20" s="87"/>
      <c r="D20" s="87"/>
      <c r="E20" s="87"/>
      <c r="F20" s="87"/>
      <c r="G20" s="87"/>
      <c r="H20" s="214">
        <f t="shared" si="2"/>
        <v>0</v>
      </c>
      <c r="I20" s="221">
        <f t="shared" si="1"/>
        <v>0</v>
      </c>
      <c r="J20" s="218">
        <f t="shared" si="13"/>
        <v>0</v>
      </c>
      <c r="K20" s="102"/>
      <c r="L20" s="102"/>
      <c r="M20" s="102"/>
      <c r="N20" s="102"/>
      <c r="O20" s="102"/>
      <c r="P20" s="102"/>
      <c r="Q20" s="221">
        <f t="shared" si="3"/>
        <v>0</v>
      </c>
      <c r="R20" s="102"/>
      <c r="S20" s="102"/>
      <c r="T20" s="102"/>
      <c r="U20" s="102"/>
      <c r="V20" s="102"/>
      <c r="W20" s="102"/>
      <c r="X20" s="102"/>
      <c r="Y20" s="102"/>
      <c r="Z20" s="102"/>
      <c r="AA20" s="221">
        <f t="shared" si="15"/>
        <v>0</v>
      </c>
      <c r="AB20" s="221">
        <f t="shared" si="4"/>
        <v>0</v>
      </c>
      <c r="AC20" s="223">
        <f t="shared" si="5"/>
        <v>0</v>
      </c>
      <c r="AD20" s="223">
        <f t="shared" si="6"/>
        <v>0</v>
      </c>
      <c r="AE20" s="223">
        <f t="shared" si="7"/>
        <v>0</v>
      </c>
      <c r="AF20" s="223">
        <f t="shared" si="8"/>
        <v>0</v>
      </c>
      <c r="AG20" s="223">
        <f t="shared" si="9"/>
        <v>0</v>
      </c>
      <c r="AH20" s="223">
        <f t="shared" si="10"/>
        <v>0</v>
      </c>
      <c r="AI20" s="102"/>
      <c r="AJ20" s="221">
        <f t="shared" si="11"/>
        <v>0</v>
      </c>
      <c r="AK20" s="223">
        <f t="shared" si="12"/>
        <v>0</v>
      </c>
      <c r="AL20" s="100">
        <f t="shared" si="14"/>
        <v>0</v>
      </c>
      <c r="AM20" s="102"/>
      <c r="AN20" s="102"/>
      <c r="AO20" s="102"/>
      <c r="AP20" s="102"/>
      <c r="AQ20" s="102"/>
      <c r="AR20" s="102"/>
      <c r="AS20" s="102"/>
      <c r="AT20" s="102"/>
      <c r="AU20" s="102"/>
      <c r="AV20" s="87"/>
    </row>
    <row r="21" s="77" customFormat="1" ht="14.25" customHeight="1"/>
    <row r="22" spans="1:47" s="77" customFormat="1" ht="46.5" customHeight="1">
      <c r="A22" s="215" t="s">
        <v>335</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row>
  </sheetData>
  <sheetProtection/>
  <mergeCells count="30">
    <mergeCell ref="I3:AI3"/>
    <mergeCell ref="AJ3:AU3"/>
    <mergeCell ref="J4:P4"/>
    <mergeCell ref="Q4:Z4"/>
    <mergeCell ref="AB4:AH4"/>
    <mergeCell ref="AL4:AN4"/>
    <mergeCell ref="A6:D6"/>
    <mergeCell ref="A22:AU22"/>
    <mergeCell ref="A3:A5"/>
    <mergeCell ref="B3:B5"/>
    <mergeCell ref="C3:C5"/>
    <mergeCell ref="D3:D5"/>
    <mergeCell ref="E3:E5"/>
    <mergeCell ref="F3:F5"/>
    <mergeCell ref="G3:G5"/>
    <mergeCell ref="H3:H5"/>
    <mergeCell ref="I4:I5"/>
    <mergeCell ref="AA4:AA5"/>
    <mergeCell ref="AI4:AI5"/>
    <mergeCell ref="AJ4:AJ5"/>
    <mergeCell ref="AK4:AK5"/>
    <mergeCell ref="AO4:AO5"/>
    <mergeCell ref="AP4:AP5"/>
    <mergeCell ref="AQ4:AQ5"/>
    <mergeCell ref="AR4:AR5"/>
    <mergeCell ref="AS4:AS5"/>
    <mergeCell ref="AT4:AT5"/>
    <mergeCell ref="AU4:AU5"/>
    <mergeCell ref="AV4:AV5"/>
    <mergeCell ref="A1:AV2"/>
  </mergeCells>
  <printOptions/>
  <pageMargins left="0.25" right="0.23" top="0.61" bottom="0.58" header="0.51" footer="0.51"/>
  <pageSetup errors="blank" fitToHeight="1"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2016-10-10T02:09:17Z</cp:lastPrinted>
  <dcterms:created xsi:type="dcterms:W3CDTF">2011-09-26T23:51:24Z</dcterms:created>
  <dcterms:modified xsi:type="dcterms:W3CDTF">2017-11-10T01:32:09Z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2052-10.1.0.6759</vt:lpwstr>
  </property>
</Properties>
</file>